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1_Newsroom\2025\04\24\1330\99_作業用\"/>
    </mc:Choice>
  </mc:AlternateContent>
  <bookViews>
    <workbookView xWindow="0" yWindow="0" windowWidth="34110" windowHeight="14325" tabRatio="646"/>
  </bookViews>
  <sheets>
    <sheet name="Note" sheetId="2" r:id="rId1"/>
    <sheet name="Sales" sheetId="3" r:id="rId2"/>
    <sheet name="Sales by country・region" sheetId="4" r:id="rId3"/>
    <sheet name="Production" sheetId="5" r:id="rId4"/>
    <sheet name="Production by country・region" sheetId="6" r:id="rId5"/>
    <sheet name="Exports" sheetId="7" r:id="rId6"/>
    <sheet name="Exports by country・region" sheetId="8" r:id="rId7"/>
    <sheet name="Sales of Electrified vehicle" sheetId="9" r:id="rId8"/>
    <sheet name="Sales of Lexus" sheetId="10" r:id="rId9"/>
  </sheets>
  <definedNames>
    <definedName name="_xlnm.Print_Area" localSheetId="5">Exports!$A$1:$AX$14</definedName>
    <definedName name="_xlnm.Print_Area" localSheetId="6">'Exports by country・region'!$A$1:$BZ$16</definedName>
    <definedName name="_xlnm.Print_Area" localSheetId="3">Production!$A$1:$BA$31</definedName>
    <definedName name="_xlnm.Print_Area" localSheetId="4">'Production by country・region'!$A$1:$CB$39</definedName>
    <definedName name="_xlnm.Print_Area" localSheetId="1">Sales!$A$1:$BA$32</definedName>
    <definedName name="_xlnm.Print_Area" localSheetId="2">'Sales by country・region'!$A$1:$CB$49</definedName>
    <definedName name="_xlnm.Print_Area" localSheetId="7">'Sales of Electrified vehicle'!$A$1:$AX$77</definedName>
    <definedName name="_xlnm.Print_Area" localSheetId="8">'Sales of Lexus'!$A$1:$AX$32</definedName>
    <definedName name="Z_3EDF03CC_732D_4C9C_957B_DE6E8FC8D71B_.wvu.PrintArea" localSheetId="0" hidden="1">Note!$A$1:$J$8</definedName>
    <definedName name="Z_97CB7DFC_8A5B_431E_90B8_FBA4A6BBAEC8_.wvu.Cols" localSheetId="5" hidden="1">Exports!#REF!,Exports!#REF!</definedName>
    <definedName name="Z_97CB7DFC_8A5B_431E_90B8_FBA4A6BBAEC8_.wvu.Cols" localSheetId="6" hidden="1">'Exports by country・region'!#REF!,'Exports by country・region'!#REF!</definedName>
    <definedName name="Z_97CB7DFC_8A5B_431E_90B8_FBA4A6BBAEC8_.wvu.Cols" localSheetId="3" hidden="1">Production!#REF!,Production!#REF!</definedName>
    <definedName name="Z_97CB7DFC_8A5B_431E_90B8_FBA4A6BBAEC8_.wvu.Cols" localSheetId="4" hidden="1">'Production by country・region'!#REF!,'Production by country・region'!#REF!,'Production by country・region'!#REF!</definedName>
    <definedName name="Z_97CB7DFC_8A5B_431E_90B8_FBA4A6BBAEC8_.wvu.Cols" localSheetId="1" hidden="1">Sales!#REF!,Sales!#REF!</definedName>
    <definedName name="Z_97CB7DFC_8A5B_431E_90B8_FBA4A6BBAEC8_.wvu.Cols" localSheetId="2" hidden="1">'Sales by country・region'!#REF!,'Sales by country・region'!#REF!</definedName>
    <definedName name="Z_97CB7DFC_8A5B_431E_90B8_FBA4A6BBAEC8_.wvu.Cols" localSheetId="8" hidden="1">'Sales of Lexus'!#REF!,'Sales of Lexus'!#REF!</definedName>
    <definedName name="Z_97CB7DFC_8A5B_431E_90B8_FBA4A6BBAEC8_.wvu.Rows" localSheetId="2" hidden="1">'Sales by country・region'!#REF!</definedName>
    <definedName name="Z_C692FAC9_3AA5_42A3_887A_EF7C3E11EB0A_.wvu.Cols" localSheetId="5" hidden="1">Exports!#REF!,Exports!#REF!</definedName>
    <definedName name="Z_C692FAC9_3AA5_42A3_887A_EF7C3E11EB0A_.wvu.Cols" localSheetId="6" hidden="1">'Exports by country・region'!#REF!,'Exports by country・region'!#REF!</definedName>
    <definedName name="Z_C692FAC9_3AA5_42A3_887A_EF7C3E11EB0A_.wvu.Cols" localSheetId="3" hidden="1">Production!#REF!,Production!#REF!</definedName>
    <definedName name="Z_C692FAC9_3AA5_42A3_887A_EF7C3E11EB0A_.wvu.Cols" localSheetId="4" hidden="1">'Production by country・region'!#REF!,'Production by country・region'!#REF!,'Production by country・region'!#REF!</definedName>
    <definedName name="Z_C692FAC9_3AA5_42A3_887A_EF7C3E11EB0A_.wvu.Cols" localSheetId="1" hidden="1">Sales!#REF!,Sales!#REF!</definedName>
    <definedName name="Z_C692FAC9_3AA5_42A3_887A_EF7C3E11EB0A_.wvu.Cols" localSheetId="2" hidden="1">'Sales by country・region'!#REF!,'Sales by country・region'!#REF!</definedName>
    <definedName name="Z_C692FAC9_3AA5_42A3_887A_EF7C3E11EB0A_.wvu.Cols" localSheetId="8" hidden="1">'Sales of Lexus'!#REF!,'Sales of Lexus'!#REF!</definedName>
    <definedName name="Z_C692FAC9_3AA5_42A3_887A_EF7C3E11EB0A_.wvu.Rows" localSheetId="2" hidden="1">'Sales by country・region'!#REF!</definedName>
    <definedName name="Z_DBBA6C60_A5A4_40CA_8BB4_C91C2ECFC575_.wvu.Cols" localSheetId="5" hidden="1">Exports!#REF!,Exports!#REF!</definedName>
    <definedName name="Z_DBBA6C60_A5A4_40CA_8BB4_C91C2ECFC575_.wvu.Cols" localSheetId="6" hidden="1">'Exports by country・region'!#REF!,'Exports by country・region'!#REF!</definedName>
    <definedName name="Z_DBBA6C60_A5A4_40CA_8BB4_C91C2ECFC575_.wvu.Cols" localSheetId="3" hidden="1">Production!#REF!,Production!#REF!</definedName>
    <definedName name="Z_DBBA6C60_A5A4_40CA_8BB4_C91C2ECFC575_.wvu.Cols" localSheetId="4" hidden="1">'Production by country・region'!#REF!,'Production by country・region'!#REF!,'Production by country・region'!#REF!</definedName>
    <definedName name="Z_DBBA6C60_A5A4_40CA_8BB4_C91C2ECFC575_.wvu.Cols" localSheetId="1" hidden="1">Sales!#REF!,Sales!#REF!</definedName>
    <definedName name="Z_DBBA6C60_A5A4_40CA_8BB4_C91C2ECFC575_.wvu.Cols" localSheetId="2" hidden="1">'Sales by country・region'!#REF!,'Sales by country・region'!#REF!</definedName>
    <definedName name="Z_DBBA6C60_A5A4_40CA_8BB4_C91C2ECFC575_.wvu.Cols" localSheetId="8" hidden="1">'Sales of Lexus'!#REF!,'Sales of Lexus'!#REF!</definedName>
    <definedName name="Z_DBBA6C60_A5A4_40CA_8BB4_C91C2ECFC575_.wvu.Rows" localSheetId="2" hidden="1">'Sales by country・region'!#REF!</definedName>
    <definedName name="Z_F331A933_D01F_4452_8098_885072408C01_.wvu.Cols" localSheetId="5" hidden="1">Exports!$B:$C,Exports!#REF!,Exports!#REF!,Exports!#REF!,Exports!#REF!,Exports!#REF!,Exports!#REF!,Exports!#REF!,Exports!$F:$F,Exports!$H:$H,Exports!$J:$J,Exports!$L:$L,Exports!#REF!</definedName>
    <definedName name="Z_F331A933_D01F_4452_8098_885072408C01_.wvu.Cols" localSheetId="6" hidden="1">'Exports by country・region'!#REF!,'Exports by country・region'!#REF!,'Exports by country・region'!#REF!,'Exports by country・region'!#REF!,'Exports by country・region'!#REF!,'Exports by country・region'!#REF!,'Exports by country・region'!#REF!,'Exports by country・region'!#REF!,'Exports by country・region'!$E:$E,'Exports by country・region'!$G:$G,'Exports by country・region'!$I:$I,'Exports by country・region'!$K:$K,'Exports by country・region'!#REF!</definedName>
    <definedName name="Z_F331A933_D01F_4452_8098_885072408C01_.wvu.Cols" localSheetId="3" hidden="1">Production!$B:$C,Production!#REF!,Production!#REF!,Production!#REF!,Production!#REF!,Production!#REF!,Production!#REF!,Production!#REF!,Production!$G:$G,Production!$I:$I,Production!$K:$K,Production!$M:$M,Production!#REF!</definedName>
    <definedName name="Z_F331A933_D01F_4452_8098_885072408C01_.wvu.Cols" localSheetId="4" hidden="1">'Production by country・region'!#REF!,'Production by country・region'!#REF!,'Production by country・region'!#REF!,'Production by country・region'!#REF!,'Production by country・region'!#REF!,'Production by country・region'!#REF!,'Production by country・region'!#REF!,'Production by country・region'!#REF!,'Production by country・region'!$E:$E,'Production by country・region'!$G:$G,'Production by country・region'!$I:$I,'Production by country・region'!$K:$K,'Production by country・region'!#REF!</definedName>
    <definedName name="Z_F331A933_D01F_4452_8098_885072408C01_.wvu.Cols" localSheetId="1" hidden="1">Sales!$B:$C,Sales!#REF!,Sales!#REF!,Sales!#REF!,Sales!#REF!,Sales!#REF!,Sales!#REF!,Sales!#REF!,Sales!$G:$G,Sales!$I:$I,Sales!$K:$K,Sales!$M:$M,Sales!#REF!</definedName>
    <definedName name="Z_F331A933_D01F_4452_8098_885072408C01_.wvu.Cols" localSheetId="2" hidden="1">'Sales by country・region'!#REF!,'Sales by country・region'!#REF!,'Sales by country・region'!#REF!,'Sales by country・region'!#REF!,'Sales by country・region'!#REF!,'Sales by country・region'!#REF!,'Sales by country・region'!#REF!,'Sales by country・region'!#REF!,'Sales by country・region'!$E:$E,'Sales by country・region'!$G:$G,'Sales by country・region'!$I:$I,'Sales by country・region'!$K:$K,'Sales by country・region'!#REF!</definedName>
    <definedName name="Z_F331A933_D01F_4452_8098_885072408C01_.wvu.Cols" localSheetId="8" hidden="1">'Sales of Lexus'!#REF!,'Sales of Lexus'!#REF!,'Sales of Lexus'!#REF!,'Sales of Lexus'!#REF!,'Sales of Lexus'!#REF!,'Sales of Lexus'!#REF!,'Sales of Lexus'!#REF!,'Sales of Lexus'!#REF!,'Sales of Lexus'!$F:$F,'Sales of Lexus'!$H:$H,'Sales of Lexus'!$J:$J,'Sales of Lexus'!$L:$L,'Sales of Lexus'!#REF!</definedName>
    <definedName name="Z_F331A933_D01F_4452_8098_885072408C01_.wvu.PrintArea" localSheetId="6" hidden="1">'Exports by country・region'!$A$1:$M$16</definedName>
    <definedName name="Z_F331A933_D01F_4452_8098_885072408C01_.wvu.PrintArea" localSheetId="4" hidden="1">'Production by country・region'!$A$1:$J$41</definedName>
    <definedName name="Z_F331A933_D01F_4452_8098_885072408C01_.wvu.Rows" localSheetId="5" hidden="1">Exports!$6:$6,Exports!$9:$9,Exports!$12:$12,Exports!$15:$15</definedName>
    <definedName name="Z_F331A933_D01F_4452_8098_885072408C01_.wvu.Rows" localSheetId="3" hidden="1">Production!#REF!,Production!#REF!,Production!#REF!,Production!#REF!,Production!#REF!,Production!#REF!,Production!#REF!,Production!#REF!,Production!#REF!,Production!#REF!,Production!#REF!,Production!#REF!</definedName>
    <definedName name="Z_F331A933_D01F_4452_8098_885072408C01_.wvu.Rows" localSheetId="1" hidden="1">Sales!#REF!,Sales!#REF!,Sales!#REF!,Sales!#REF!,Sales!#REF!,Sales!#REF!,Sales!#REF!,Sales!#REF!,Sales!#REF!,Sales!#REF!,Sales!#REF!,Sales!#REF!</definedName>
    <definedName name="Z_F331A933_D01F_4452_8098_885072408C01_.wvu.Rows" localSheetId="8" hidden="1">'Sales of Lexus'!$6:$6,'Sales of Lexus'!$9:$9,'Sales of Lexus'!$12:$12,'Sales of Lexus'!$15:$15,'Sales of Lexus'!$18:$18,'Sales of Lexus'!$21:$21,'Sales of Lexus'!$24:$24,'Sales of Lexus'!$27:$27,'Sales of Lexus'!$30:$30,'Sales of Lexus'!$33:$33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W33" i="10" l="1"/>
  <c r="AV33" i="10"/>
  <c r="AU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R33" i="10"/>
  <c r="Q33" i="10"/>
  <c r="P33" i="10"/>
  <c r="O33" i="10"/>
  <c r="N33" i="10"/>
  <c r="L33" i="10"/>
  <c r="K33" i="10"/>
  <c r="E33" i="10"/>
  <c r="AX33" i="10"/>
  <c r="M33" i="10"/>
  <c r="I33" i="10"/>
  <c r="G33" i="10"/>
  <c r="AW78" i="9"/>
  <c r="AV78" i="9"/>
  <c r="AU78" i="9"/>
  <c r="AR78" i="9"/>
  <c r="AQ78" i="9"/>
  <c r="AP78" i="9"/>
  <c r="AO78" i="9"/>
  <c r="AN78" i="9"/>
  <c r="AM78" i="9"/>
  <c r="AL78" i="9"/>
  <c r="AK78" i="9"/>
  <c r="AJ78" i="9"/>
  <c r="AI78" i="9"/>
  <c r="AH78" i="9"/>
  <c r="AG78" i="9"/>
  <c r="AD78" i="9"/>
  <c r="AC78" i="9"/>
  <c r="AB78" i="9"/>
  <c r="AA78" i="9"/>
  <c r="Z78" i="9"/>
  <c r="Y78" i="9"/>
  <c r="X78" i="9"/>
  <c r="W78" i="9"/>
  <c r="V78" i="9"/>
  <c r="U78" i="9"/>
  <c r="T78" i="9"/>
  <c r="S78" i="9"/>
  <c r="P78" i="9"/>
  <c r="O78" i="9"/>
  <c r="J78" i="9"/>
  <c r="I78" i="9"/>
  <c r="H78" i="9"/>
  <c r="G78" i="9"/>
  <c r="F78" i="9"/>
  <c r="E78" i="9"/>
  <c r="AX78" i="9"/>
  <c r="AT78" i="9"/>
  <c r="AS78" i="9"/>
  <c r="AF78" i="9"/>
  <c r="AE78" i="9"/>
  <c r="R78" i="9"/>
  <c r="Q78" i="9"/>
  <c r="N78" i="9"/>
  <c r="M78" i="9"/>
  <c r="Q15" i="7"/>
  <c r="K15" i="7"/>
  <c r="I15" i="7"/>
  <c r="AW15" i="7"/>
  <c r="AV15" i="7"/>
  <c r="AQ15" i="7"/>
  <c r="AP15" i="7"/>
  <c r="AO15" i="7"/>
  <c r="AN15" i="7"/>
  <c r="AM15" i="7"/>
  <c r="AL15" i="7"/>
  <c r="AK15" i="7"/>
  <c r="AI15" i="7"/>
  <c r="AH15" i="7"/>
  <c r="AU15" i="7"/>
  <c r="AF15" i="7"/>
  <c r="AE15" i="7"/>
  <c r="AD15" i="7"/>
  <c r="AC15" i="7"/>
  <c r="AB15" i="7"/>
  <c r="AA15" i="7"/>
  <c r="Z15" i="7"/>
  <c r="Y15" i="7"/>
  <c r="X15" i="7"/>
  <c r="W15" i="7"/>
  <c r="V15" i="7"/>
  <c r="U15" i="7"/>
  <c r="T15" i="7"/>
  <c r="S15" i="7"/>
  <c r="R15" i="7"/>
  <c r="P15" i="7"/>
  <c r="N15" i="7"/>
  <c r="M15" i="7"/>
  <c r="L15" i="7"/>
  <c r="J15" i="7"/>
  <c r="F15" i="7"/>
  <c r="C13" i="7"/>
  <c r="B13" i="7"/>
  <c r="C12" i="7"/>
  <c r="C9" i="7"/>
  <c r="AS15" i="7"/>
  <c r="C6" i="7"/>
  <c r="AT15" i="7"/>
  <c r="C30" i="5"/>
  <c r="B30" i="5"/>
  <c r="C28" i="5"/>
  <c r="B28" i="5"/>
  <c r="C12" i="5"/>
  <c r="B12" i="5"/>
  <c r="C5" i="5"/>
  <c r="B5" i="5"/>
  <c r="CA46" i="4"/>
  <c r="BQ46" i="4"/>
  <c r="BR46" i="4" s="1"/>
  <c r="BP46" i="4"/>
  <c r="AP46" i="4"/>
  <c r="CA45" i="4"/>
  <c r="BQ45" i="4"/>
  <c r="BR45" i="4" s="1"/>
  <c r="BP45" i="4"/>
  <c r="AP45" i="4"/>
  <c r="I45" i="4"/>
  <c r="H45" i="4"/>
  <c r="G45" i="4"/>
  <c r="F45" i="4"/>
  <c r="E45" i="4"/>
  <c r="D45" i="4"/>
  <c r="C30" i="3"/>
  <c r="B30" i="3"/>
  <c r="C28" i="3"/>
  <c r="B28" i="3"/>
  <c r="C19" i="3"/>
  <c r="B19" i="3"/>
  <c r="C12" i="3"/>
  <c r="B12" i="3"/>
  <c r="C5" i="3"/>
  <c r="B5" i="3"/>
  <c r="C15" i="7" l="1"/>
  <c r="E15" i="7"/>
  <c r="B26" i="5"/>
  <c r="B26" i="3"/>
  <c r="C26" i="3"/>
  <c r="C26" i="5"/>
  <c r="O15" i="7"/>
  <c r="G15" i="7"/>
  <c r="H15" i="7"/>
  <c r="AX15" i="7"/>
  <c r="AG15" i="7"/>
  <c r="AJ15" i="7"/>
  <c r="AR15" i="7"/>
  <c r="K78" i="9"/>
  <c r="L78" i="9"/>
  <c r="AT33" i="10"/>
</calcChain>
</file>

<file path=xl/sharedStrings.xml><?xml version="1.0" encoding="utf-8"?>
<sst xmlns="http://schemas.openxmlformats.org/spreadsheetml/2006/main" count="769" uniqueCount="193">
  <si>
    <r>
      <rPr>
        <b/>
        <sz val="18"/>
        <color rgb="FF000000"/>
        <rFont val="Arial"/>
        <family val="2"/>
      </rPr>
      <t xml:space="preserve">    </t>
    </r>
    <r>
      <rPr>
        <b/>
        <u/>
        <sz val="18"/>
        <color rgb="FF000000"/>
        <rFont val="Arial"/>
        <family val="2"/>
      </rPr>
      <t>Notes regarding sales, production, and export data</t>
    </r>
  </si>
  <si>
    <t>- Please be noted that the information in this file may be subject to change.</t>
  </si>
  <si>
    <t>- Information may differ from that published by each affiliate due to differences in calculation methods.</t>
    <phoneticPr fontId="11"/>
  </si>
  <si>
    <t>- Figures by region are based on cumulative figures according to internal regional classification of Toyota Motor Corporation.</t>
    <phoneticPr fontId="11"/>
  </si>
  <si>
    <r>
      <rPr>
        <sz val="11"/>
        <color theme="1"/>
        <rFont val="游ゴシック"/>
        <family val="2"/>
        <charset val="128"/>
        <scheme val="minor"/>
      </rPr>
      <t>　※</t>
    </r>
    <r>
      <rPr>
        <sz val="11"/>
        <rFont val="Arial"/>
        <family val="2"/>
      </rPr>
      <t>Partial change to internal country-based regional classification of sales from January 2022</t>
    </r>
    <phoneticPr fontId="11"/>
  </si>
  <si>
    <t>*The factors for increases and decreases in the latest month are recorded in the sheets for sales and production by region and country.</t>
    <phoneticPr fontId="11"/>
  </si>
  <si>
    <t>*Unit: Vehicles</t>
    <phoneticPr fontId="11"/>
  </si>
  <si>
    <t>*Worldwide sales: Sales inside of Japan + Sales outside of Japan</t>
  </si>
  <si>
    <t>*Sales inside of Japan: Registrations + Notifications (incl. overseas-manufactured models)</t>
  </si>
  <si>
    <t>*Sales outside of Japan: Definition of "sales" varies by country or region</t>
  </si>
  <si>
    <t>*Worldwide production: Production inside of Japan + Production outside of Japan</t>
    <phoneticPr fontId="11"/>
  </si>
  <si>
    <t>*Production inside of Japan: Complete vehicle + Kits for overseas assembly (figure as of line-off in Japan)</t>
    <phoneticPr fontId="11"/>
  </si>
  <si>
    <t>*Production outside of Japan: Vehicles produced outside of Japan, excluding kits from Japan (figure as of line-off on site)</t>
    <phoneticPr fontId="11"/>
  </si>
  <si>
    <t>*Exports: Exports from Japan to other countries and regions (figure as of time of ship loading)</t>
  </si>
  <si>
    <t>Sales</t>
    <phoneticPr fontId="11"/>
  </si>
  <si>
    <r>
      <rPr>
        <sz val="11"/>
        <rFont val="Segoe UI Symbol"/>
        <family val="3"/>
      </rPr>
      <t>◎</t>
    </r>
    <r>
      <rPr>
        <sz val="11"/>
        <rFont val="Arial"/>
        <family val="3"/>
      </rPr>
      <t xml:space="preserve"> shows a record high for a single month or fiscal year, and </t>
    </r>
    <r>
      <rPr>
        <sz val="11"/>
        <rFont val="Segoe UI Symbol"/>
        <family val="3"/>
      </rPr>
      <t>○</t>
    </r>
    <r>
      <rPr>
        <sz val="11"/>
        <rFont val="Arial"/>
        <family val="3"/>
      </rPr>
      <t xml:space="preserve"> shows a record high for the corresponding month</t>
    </r>
    <phoneticPr fontId="11"/>
  </si>
  <si>
    <t>The second row of each section denotes year-on-year percentage change</t>
    <phoneticPr fontId="11"/>
  </si>
  <si>
    <t>FY2017</t>
    <phoneticPr fontId="11"/>
  </si>
  <si>
    <t>FY2018</t>
    <phoneticPr fontId="11"/>
  </si>
  <si>
    <t>FY2019</t>
    <phoneticPr fontId="11"/>
  </si>
  <si>
    <t>FY2020</t>
    <phoneticPr fontId="11"/>
  </si>
  <si>
    <t>FY2021</t>
    <phoneticPr fontId="11"/>
  </si>
  <si>
    <t>FY2022</t>
    <phoneticPr fontId="11"/>
  </si>
  <si>
    <t>FY2023</t>
    <phoneticPr fontId="11"/>
  </si>
  <si>
    <t>Jan.2023</t>
  </si>
  <si>
    <t>Feb.2023</t>
  </si>
  <si>
    <t>Mar.2023</t>
  </si>
  <si>
    <t>Apr.2023</t>
  </si>
  <si>
    <t>May.2023</t>
  </si>
  <si>
    <t>Jun.2023</t>
  </si>
  <si>
    <t>Jul.2023</t>
  </si>
  <si>
    <t>Aug.2023</t>
  </si>
  <si>
    <t>Sep.2023</t>
  </si>
  <si>
    <t>Oct.2023</t>
  </si>
  <si>
    <t>Nov.2023</t>
  </si>
  <si>
    <t>Dec.2023</t>
  </si>
  <si>
    <t>FY2024</t>
    <phoneticPr fontId="11"/>
  </si>
  <si>
    <t>Jan.2024</t>
  </si>
  <si>
    <t>Feb.2024</t>
  </si>
  <si>
    <t>Mar.2024</t>
  </si>
  <si>
    <t>Apr.2024</t>
  </si>
  <si>
    <t>May.2024</t>
  </si>
  <si>
    <t>Jun.2024</t>
  </si>
  <si>
    <t>Jul.2024</t>
  </si>
  <si>
    <t>Aug.2024</t>
  </si>
  <si>
    <t>Sep.2024</t>
  </si>
  <si>
    <t>Oct.2024</t>
  </si>
  <si>
    <t>Nov.2024</t>
  </si>
  <si>
    <t>Dec.2024</t>
  </si>
  <si>
    <t>FY2025</t>
    <phoneticPr fontId="11"/>
  </si>
  <si>
    <t>Fiscal year Total
Record high</t>
    <phoneticPr fontId="11"/>
  </si>
  <si>
    <t>Jan.2025</t>
  </si>
  <si>
    <t>Feb.2025</t>
  </si>
  <si>
    <t>Mar.2025</t>
  </si>
  <si>
    <t>Record high</t>
    <phoneticPr fontId="11"/>
  </si>
  <si>
    <t>2025 Cumulative Total</t>
  </si>
  <si>
    <r>
      <rPr>
        <b/>
        <sz val="14"/>
        <rFont val="ＭＳ Ｐゴシック"/>
        <family val="3"/>
        <charset val="128"/>
      </rPr>
      <t>　　</t>
    </r>
    <r>
      <rPr>
        <b/>
        <sz val="14"/>
        <rFont val="Arial"/>
        <family val="2"/>
      </rPr>
      <t>Toyota (incl. Lexus)</t>
    </r>
    <phoneticPr fontId="11"/>
  </si>
  <si>
    <r>
      <rPr>
        <b/>
        <sz val="12"/>
        <rFont val="Arial"/>
        <family val="2"/>
      </rPr>
      <t>Worldwide sales</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3 consecutive months of YoY increase  </t>
    </r>
    <r>
      <rPr>
        <sz val="11"/>
        <rFont val="Arial"/>
        <family val="2"/>
      </rPr>
      <t xml:space="preserve">
</t>
    </r>
    <r>
      <rPr>
        <b/>
        <sz val="11"/>
        <rFont val="Arial"/>
        <family val="2"/>
      </rPr>
      <t>Fiscal year :</t>
    </r>
    <r>
      <rPr>
        <sz val="11"/>
        <rFont val="Arial"/>
        <family val="2"/>
      </rPr>
      <t xml:space="preserve">
</t>
    </r>
    <r>
      <rPr>
        <sz val="10"/>
        <rFont val="Arial"/>
        <family val="2"/>
      </rPr>
      <t xml:space="preserve">First decrease in 4 years </t>
    </r>
    <phoneticPr fontId="11"/>
  </si>
  <si>
    <r>
      <rPr>
        <b/>
        <sz val="12"/>
        <rFont val="Arial"/>
        <family val="2"/>
      </rPr>
      <t>Sales inside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3 consecutive months of YoY increase  
</t>
    </r>
    <r>
      <rPr>
        <b/>
        <sz val="11"/>
        <rFont val="Arial"/>
        <family val="2"/>
      </rPr>
      <t>Fiscal year :</t>
    </r>
    <r>
      <rPr>
        <sz val="10"/>
        <rFont val="Arial"/>
        <family val="2"/>
      </rPr>
      <t xml:space="preserve">
First decrease in 3 years </t>
    </r>
    <phoneticPr fontId="11"/>
  </si>
  <si>
    <r>
      <rPr>
        <b/>
        <sz val="12"/>
        <rFont val="Arial"/>
        <family val="2"/>
      </rPr>
      <t>Sales outside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2 consecutive months of YoY increase  </t>
    </r>
    <r>
      <rPr>
        <b/>
        <sz val="10"/>
        <rFont val="Arial"/>
        <family val="2"/>
      </rPr>
      <t xml:space="preserve">
Fiscal year :
</t>
    </r>
    <r>
      <rPr>
        <sz val="10"/>
        <rFont val="Arial"/>
        <family val="2"/>
      </rPr>
      <t xml:space="preserve">First decrease in 4 years </t>
    </r>
    <phoneticPr fontId="11"/>
  </si>
  <si>
    <t>〇</t>
    <phoneticPr fontId="11"/>
  </si>
  <si>
    <r>
      <rPr>
        <b/>
        <sz val="14"/>
        <rFont val="ＭＳ Ｐゴシック"/>
        <family val="3"/>
        <charset val="128"/>
      </rPr>
      <t>　　</t>
    </r>
    <r>
      <rPr>
        <b/>
        <sz val="14"/>
        <rFont val="Arial"/>
        <family val="2"/>
      </rPr>
      <t>Daihatsu</t>
    </r>
    <phoneticPr fontId="11"/>
  </si>
  <si>
    <t>Worldwide sales</t>
    <phoneticPr fontId="11"/>
  </si>
  <si>
    <t>Sales inside of Japan</t>
    <phoneticPr fontId="11"/>
  </si>
  <si>
    <t>Sales outside of Japan</t>
    <phoneticPr fontId="11"/>
  </si>
  <si>
    <r>
      <rPr>
        <b/>
        <sz val="14"/>
        <rFont val="ＭＳ Ｐゴシック"/>
        <family val="3"/>
        <charset val="128"/>
      </rPr>
      <t>　　</t>
    </r>
    <r>
      <rPr>
        <b/>
        <sz val="14"/>
        <rFont val="Arial"/>
        <family val="2"/>
      </rPr>
      <t>Hino</t>
    </r>
    <phoneticPr fontId="11"/>
  </si>
  <si>
    <r>
      <rPr>
        <b/>
        <sz val="14"/>
        <rFont val="ＭＳ Ｐゴシック"/>
        <family val="3"/>
        <charset val="128"/>
      </rPr>
      <t>　　</t>
    </r>
    <r>
      <rPr>
        <b/>
        <sz val="14"/>
        <rFont val="Arial"/>
        <family val="2"/>
      </rPr>
      <t>Total</t>
    </r>
    <phoneticPr fontId="11"/>
  </si>
  <si>
    <r>
      <rPr>
        <b/>
        <sz val="12"/>
        <color theme="1"/>
        <rFont val="Arial"/>
        <family val="2"/>
      </rPr>
      <t>Worldwide sales</t>
    </r>
    <r>
      <rPr>
        <sz val="11"/>
        <color theme="1"/>
        <rFont val="Arial"/>
        <family val="2"/>
      </rPr>
      <t xml:space="preserve">
</t>
    </r>
    <r>
      <rPr>
        <b/>
        <sz val="11"/>
        <color theme="1"/>
        <rFont val="Arial"/>
        <family val="2"/>
      </rPr>
      <t>C</t>
    </r>
    <r>
      <rPr>
        <b/>
        <sz val="10"/>
        <color theme="1"/>
        <rFont val="Arial"/>
        <family val="2"/>
      </rPr>
      <t xml:space="preserve">orresponding month: </t>
    </r>
    <r>
      <rPr>
        <sz val="10"/>
        <color theme="1"/>
        <rFont val="Arial"/>
        <family val="2"/>
      </rPr>
      <t xml:space="preserve">
3 consecutive months of YoY increase </t>
    </r>
    <r>
      <rPr>
        <sz val="11"/>
        <color theme="1"/>
        <rFont val="Arial"/>
        <family val="2"/>
      </rPr>
      <t xml:space="preserve">
</t>
    </r>
    <r>
      <rPr>
        <b/>
        <sz val="11"/>
        <color theme="1"/>
        <rFont val="Arial"/>
        <family val="2"/>
      </rPr>
      <t>Fiscal year :</t>
    </r>
    <r>
      <rPr>
        <sz val="11"/>
        <color theme="1"/>
        <rFont val="Arial"/>
        <family val="2"/>
      </rPr>
      <t xml:space="preserve">
</t>
    </r>
    <r>
      <rPr>
        <sz val="10"/>
        <color theme="1"/>
        <rFont val="Arial"/>
        <family val="2"/>
      </rPr>
      <t>First decrease in 4 years</t>
    </r>
    <r>
      <rPr>
        <sz val="11"/>
        <color theme="1"/>
        <rFont val="Arial"/>
        <family val="2"/>
      </rPr>
      <t xml:space="preserve"> </t>
    </r>
    <phoneticPr fontId="11"/>
  </si>
  <si>
    <r>
      <rPr>
        <b/>
        <sz val="12"/>
        <color theme="1"/>
        <rFont val="Arial"/>
        <family val="2"/>
      </rPr>
      <t>Sales inside of Japan</t>
    </r>
    <r>
      <rPr>
        <sz val="11"/>
        <color theme="1"/>
        <rFont val="Arial"/>
        <family val="2"/>
      </rPr>
      <t xml:space="preserve">
</t>
    </r>
    <r>
      <rPr>
        <b/>
        <sz val="11"/>
        <color theme="1"/>
        <rFont val="Arial"/>
        <family val="2"/>
      </rPr>
      <t>C</t>
    </r>
    <r>
      <rPr>
        <b/>
        <sz val="10"/>
        <color theme="1"/>
        <rFont val="Arial"/>
        <family val="2"/>
      </rPr>
      <t xml:space="preserve">orresponding month: </t>
    </r>
    <r>
      <rPr>
        <sz val="10"/>
        <color theme="1"/>
        <rFont val="Arial"/>
        <family val="2"/>
      </rPr>
      <t xml:space="preserve">
3 consecutive months of YoY increase 
</t>
    </r>
    <r>
      <rPr>
        <b/>
        <sz val="11"/>
        <color theme="1"/>
        <rFont val="Arial"/>
        <family val="2"/>
      </rPr>
      <t>Fiscal year :</t>
    </r>
    <r>
      <rPr>
        <sz val="10"/>
        <color theme="1"/>
        <rFont val="Arial"/>
        <family val="2"/>
      </rPr>
      <t xml:space="preserve">
2 consecutive years of decrease</t>
    </r>
    <phoneticPr fontId="11"/>
  </si>
  <si>
    <r>
      <rPr>
        <b/>
        <sz val="12"/>
        <color theme="1"/>
        <rFont val="Arial"/>
        <family val="2"/>
      </rPr>
      <t>Sales outside of Japan</t>
    </r>
    <r>
      <rPr>
        <sz val="11"/>
        <color theme="1"/>
        <rFont val="Arial"/>
        <family val="2"/>
      </rPr>
      <t xml:space="preserve">
</t>
    </r>
    <r>
      <rPr>
        <b/>
        <sz val="11"/>
        <color theme="1"/>
        <rFont val="Arial"/>
        <family val="2"/>
      </rPr>
      <t xml:space="preserve">Corresponding month: </t>
    </r>
    <r>
      <rPr>
        <sz val="10"/>
        <color theme="1"/>
        <rFont val="Arial"/>
        <family val="2"/>
      </rPr>
      <t xml:space="preserve">
2 consecutive months of YoY increase </t>
    </r>
    <r>
      <rPr>
        <sz val="11"/>
        <color theme="1"/>
        <rFont val="Arial"/>
        <family val="2"/>
      </rPr>
      <t xml:space="preserve">
</t>
    </r>
    <r>
      <rPr>
        <b/>
        <sz val="11"/>
        <color theme="1"/>
        <rFont val="Arial"/>
        <family val="2"/>
      </rPr>
      <t>Fiscal year :</t>
    </r>
    <r>
      <rPr>
        <sz val="10"/>
        <color theme="1"/>
        <rFont val="Arial"/>
        <family val="2"/>
      </rPr>
      <t xml:space="preserve">
First decrease in 4 years </t>
    </r>
    <phoneticPr fontId="11"/>
  </si>
  <si>
    <t>○</t>
    <phoneticPr fontId="11"/>
  </si>
  <si>
    <r>
      <t>Toyota (incl. Lexus)</t>
    </r>
    <r>
      <rPr>
        <b/>
        <sz val="14"/>
        <rFont val="ＭＳ Ｐゴシック"/>
        <family val="3"/>
        <charset val="128"/>
      </rPr>
      <t>　</t>
    </r>
    <r>
      <rPr>
        <b/>
        <sz val="14"/>
        <rFont val="Arial"/>
        <family val="2"/>
      </rPr>
      <t>Sales of country/region</t>
    </r>
    <phoneticPr fontId="30"/>
  </si>
  <si>
    <t>Single-month figures, cumulative figures for FY2025 and CY2025 are year-over-year percentages</t>
    <phoneticPr fontId="11"/>
  </si>
  <si>
    <t>Reasons for FY2025 change</t>
    <phoneticPr fontId="11"/>
  </si>
  <si>
    <t>Mar.2025</t>
    <phoneticPr fontId="11"/>
  </si>
  <si>
    <t>Reasons for single-month change</t>
    <phoneticPr fontId="11"/>
  </si>
  <si>
    <t>2025 Cumulative Total</t>
    <phoneticPr fontId="11"/>
  </si>
  <si>
    <t>Although the first half of the fiscal year was affected by the certification issue in Japan and the suspension of production due to the Prius recall, the second half of the fiscal year saw  recovery, and North America maintained solid demand throughout the year, resulting in global sales at the same level as the previous year.</t>
    <phoneticPr fontId="11"/>
  </si>
  <si>
    <t>Sales were up year-on-year due to strong sales in markets such as China, North America, and Japan.</t>
    <phoneticPr fontId="11"/>
  </si>
  <si>
    <t>North America</t>
    <phoneticPr fontId="11"/>
  </si>
  <si>
    <t>Despite the impact of production stoppages due to the TX and GHL recalls in the middle of the fiscal year, sales remained stable year on year due to solid demand, especially for the RAV4 and Camry.</t>
    <phoneticPr fontId="11"/>
  </si>
  <si>
    <t>Sales were up year-on-year due to continued strong demand as well as a rush in demand before the tariffs took effect.</t>
    <phoneticPr fontId="11"/>
  </si>
  <si>
    <t>U.S. (incl. Hawaii)</t>
    <phoneticPr fontId="11"/>
  </si>
  <si>
    <t>Canada</t>
    <phoneticPr fontId="11"/>
  </si>
  <si>
    <t>Mexico</t>
    <phoneticPr fontId="11"/>
  </si>
  <si>
    <t>Other</t>
    <phoneticPr fontId="11"/>
  </si>
  <si>
    <t>Latin America</t>
    <phoneticPr fontId="11"/>
  </si>
  <si>
    <t>Brazil</t>
    <phoneticPr fontId="11"/>
  </si>
  <si>
    <t>Argentina</t>
    <phoneticPr fontId="11"/>
  </si>
  <si>
    <t>Europe</t>
    <phoneticPr fontId="11"/>
  </si>
  <si>
    <t>Sales remained stable year on year due to continued strong sales of the Yaris series and C-HR.</t>
    <phoneticPr fontId="11"/>
  </si>
  <si>
    <t>Sales were down year-on-year, partly due to stagnation in the market caused by the revision of environmental taxes in France.</t>
    <phoneticPr fontId="11"/>
  </si>
  <si>
    <t>U.K.</t>
  </si>
  <si>
    <t>France</t>
  </si>
  <si>
    <t>Italy</t>
    <phoneticPr fontId="11"/>
  </si>
  <si>
    <t>Germany</t>
  </si>
  <si>
    <t>Spain</t>
  </si>
  <si>
    <t>Other</t>
  </si>
  <si>
    <t>Asia</t>
    <phoneticPr fontId="11"/>
  </si>
  <si>
    <r>
      <rPr>
        <sz val="11"/>
        <rFont val="ＭＳ Ｐゴシック"/>
        <family val="2"/>
        <charset val="128"/>
      </rPr>
      <t>＜</t>
    </r>
    <r>
      <rPr>
        <sz val="11"/>
        <rFont val="Arial"/>
        <family val="2"/>
        <charset val="128"/>
      </rPr>
      <t>China</t>
    </r>
    <r>
      <rPr>
        <sz val="11"/>
        <rFont val="ＭＳ Ｐゴシック"/>
        <family val="2"/>
        <charset val="128"/>
      </rPr>
      <t xml:space="preserve">＞
</t>
    </r>
    <r>
      <rPr>
        <sz val="11"/>
        <rFont val="Arial"/>
        <family val="2"/>
      </rPr>
      <t xml:space="preserve">Amid the ongoing severe market environment, including a shift to new energy vehicles and intensifying price competition, the Company drove sales promotion measures aligned with the government's vehicle purchase subsidy policy, resulting in a year-on-year increase in sales. </t>
    </r>
    <r>
      <rPr>
        <sz val="11"/>
        <rFont val="ＭＳ Ｐゴシック"/>
        <family val="2"/>
        <charset val="128"/>
      </rPr>
      <t xml:space="preserve">
＜</t>
    </r>
    <r>
      <rPr>
        <sz val="11"/>
        <rFont val="Arial"/>
        <family val="2"/>
      </rPr>
      <t>India</t>
    </r>
    <r>
      <rPr>
        <sz val="11"/>
        <rFont val="ＭＳ Ｐゴシック"/>
        <family val="2"/>
        <charset val="128"/>
      </rPr>
      <t xml:space="preserve">＞
</t>
    </r>
    <r>
      <rPr>
        <sz val="11"/>
        <rFont val="Arial"/>
        <family val="2"/>
      </rPr>
      <t>Sales were up year-on-year due to strong sales of the Urban Cruiser Hyryder and Innova Hycross.</t>
    </r>
    <r>
      <rPr>
        <sz val="11"/>
        <rFont val="ＭＳ Ｐゴシック"/>
        <family val="2"/>
        <charset val="128"/>
      </rPr>
      <t xml:space="preserve">
＜</t>
    </r>
    <r>
      <rPr>
        <sz val="11"/>
        <rFont val="Arial"/>
        <family val="2"/>
      </rPr>
      <t>Indonesia</t>
    </r>
    <r>
      <rPr>
        <sz val="11"/>
        <rFont val="ＭＳ Ｐゴシック"/>
        <family val="2"/>
        <charset val="128"/>
      </rPr>
      <t xml:space="preserve">＞
</t>
    </r>
    <r>
      <rPr>
        <sz val="11"/>
        <rFont val="Arial"/>
        <family val="2"/>
      </rPr>
      <t>Sales were down year-on-year due to the continued market decline caused by  ongoing strict loan screenings and other factors.</t>
    </r>
    <r>
      <rPr>
        <sz val="11"/>
        <rFont val="ＭＳ Ｐゴシック"/>
        <family val="2"/>
        <charset val="128"/>
      </rPr>
      <t xml:space="preserve">
＜</t>
    </r>
    <r>
      <rPr>
        <sz val="11"/>
        <rFont val="Arial"/>
        <family val="2"/>
      </rPr>
      <t>Thailand</t>
    </r>
    <r>
      <rPr>
        <sz val="11"/>
        <rFont val="ＭＳ Ｐゴシック"/>
        <family val="2"/>
        <charset val="128"/>
      </rPr>
      <t xml:space="preserve">＞
</t>
    </r>
    <r>
      <rPr>
        <sz val="11"/>
        <rFont val="Arial"/>
        <family val="2"/>
      </rPr>
      <t>Although the domestic market is declining due to continued strict loan screening, sales remained at the same level as the previous year due to enhanced sales promotion at motor shows.</t>
    </r>
    <phoneticPr fontId="11"/>
  </si>
  <si>
    <t>China (incl. Hong Kong and Macau)</t>
    <phoneticPr fontId="11"/>
  </si>
  <si>
    <t>Indonesia</t>
  </si>
  <si>
    <t>Thailand</t>
  </si>
  <si>
    <t>Philippines</t>
    <phoneticPr fontId="11"/>
  </si>
  <si>
    <t>Taiwan</t>
  </si>
  <si>
    <t>Malaysia</t>
    <phoneticPr fontId="11"/>
  </si>
  <si>
    <t>Pakistan</t>
    <phoneticPr fontId="11"/>
  </si>
  <si>
    <t>Vietnam</t>
    <phoneticPr fontId="11"/>
  </si>
  <si>
    <t>Republic of Korea</t>
    <phoneticPr fontId="11"/>
  </si>
  <si>
    <t>India*1</t>
    <phoneticPr fontId="11"/>
  </si>
  <si>
    <t>Japan</t>
    <phoneticPr fontId="11"/>
  </si>
  <si>
    <t>Despite the impact of production stoppages due to the certification issue and Prius recall in the first half of the fiscal year, sales remained stable year-on-year due to domestic sales driven by new car launches.</t>
    <phoneticPr fontId="11"/>
  </si>
  <si>
    <t>Sales were up year-on-year due to recovery from last year’s certification issue and the effect of new model launches.</t>
    <phoneticPr fontId="11"/>
  </si>
  <si>
    <t>Oceania</t>
    <phoneticPr fontId="11"/>
  </si>
  <si>
    <t>Australia</t>
    <phoneticPr fontId="11"/>
  </si>
  <si>
    <t>Middle East</t>
    <phoneticPr fontId="11"/>
  </si>
  <si>
    <t>GCC*2</t>
    <phoneticPr fontId="11"/>
  </si>
  <si>
    <t>Africa</t>
    <phoneticPr fontId="11"/>
  </si>
  <si>
    <t>South Africa</t>
    <phoneticPr fontId="11"/>
  </si>
  <si>
    <t>Others</t>
    <phoneticPr fontId="11"/>
  </si>
  <si>
    <t>―</t>
  </si>
  <si>
    <t>―</t>
    <phoneticPr fontId="11"/>
  </si>
  <si>
    <r>
      <t>*1</t>
    </r>
    <r>
      <rPr>
        <sz val="11"/>
        <color indexed="8"/>
        <rFont val="ＭＳ Ｐゴシック"/>
        <family val="3"/>
        <charset val="128"/>
      </rPr>
      <t>　</t>
    </r>
    <r>
      <rPr>
        <sz val="11"/>
        <color indexed="8"/>
        <rFont val="Arial"/>
        <family val="2"/>
      </rPr>
      <t xml:space="preserve"> India was included in Asia Other  until 2021</t>
    </r>
    <phoneticPr fontId="11"/>
  </si>
  <si>
    <r>
      <t>*2</t>
    </r>
    <r>
      <rPr>
        <sz val="11"/>
        <color theme="1"/>
        <rFont val="游ゴシック"/>
        <family val="2"/>
        <charset val="128"/>
        <scheme val="minor"/>
      </rPr>
      <t>　</t>
    </r>
    <r>
      <rPr>
        <sz val="11"/>
        <rFont val="Arial"/>
        <family val="2"/>
      </rPr>
      <t>GCC (Gulf Cooperation Council) consists of Saudi Arabia, the United Arab Emirates (UAE), Bahrain, Oman, Qatar and Kuwait.</t>
    </r>
    <phoneticPr fontId="11"/>
  </si>
  <si>
    <t>Production</t>
    <phoneticPr fontId="11"/>
  </si>
  <si>
    <r>
      <rPr>
        <b/>
        <sz val="12"/>
        <rFont val="Arial"/>
        <family val="2"/>
      </rPr>
      <t xml:space="preserve">Worldwide production
</t>
    </r>
    <r>
      <rPr>
        <b/>
        <sz val="11"/>
        <rFont val="Arial"/>
        <family val="2"/>
      </rPr>
      <t xml:space="preserve">Corresponding month: </t>
    </r>
    <r>
      <rPr>
        <sz val="11"/>
        <rFont val="Arial"/>
        <family val="2"/>
      </rPr>
      <t xml:space="preserve">
</t>
    </r>
    <r>
      <rPr>
        <sz val="10"/>
        <rFont val="Arial"/>
        <family val="2"/>
      </rPr>
      <t xml:space="preserve">3 consecutive months of YoY increase
</t>
    </r>
    <r>
      <rPr>
        <b/>
        <sz val="11"/>
        <rFont val="Arial"/>
        <family val="2"/>
      </rPr>
      <t>Fiscal year :</t>
    </r>
    <r>
      <rPr>
        <sz val="10"/>
        <rFont val="Arial"/>
        <family val="2"/>
      </rPr>
      <t xml:space="preserve">
First decrease in 4 years </t>
    </r>
    <phoneticPr fontId="11"/>
  </si>
  <si>
    <r>
      <rPr>
        <b/>
        <sz val="12"/>
        <rFont val="Arial"/>
        <family val="2"/>
      </rPr>
      <t>Production inside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3 consecutive months of YoY increase
</t>
    </r>
    <r>
      <rPr>
        <b/>
        <sz val="11"/>
        <rFont val="Arial"/>
        <family val="2"/>
      </rPr>
      <t>Fiscal year :</t>
    </r>
    <r>
      <rPr>
        <sz val="10"/>
        <rFont val="Arial"/>
        <family val="2"/>
      </rPr>
      <t xml:space="preserve">
First decrease in 3 years </t>
    </r>
    <phoneticPr fontId="11"/>
  </si>
  <si>
    <r>
      <rPr>
        <b/>
        <sz val="12"/>
        <rFont val="Arial"/>
        <family val="2"/>
      </rPr>
      <t>Production outside of Japan</t>
    </r>
    <r>
      <rPr>
        <sz val="11"/>
        <rFont val="Arial"/>
        <family val="2"/>
      </rPr>
      <t xml:space="preserve">
</t>
    </r>
    <r>
      <rPr>
        <b/>
        <sz val="11"/>
        <rFont val="Arial"/>
        <family val="2"/>
      </rPr>
      <t>C</t>
    </r>
    <r>
      <rPr>
        <b/>
        <sz val="10"/>
        <rFont val="Arial"/>
        <family val="2"/>
      </rPr>
      <t xml:space="preserve">orresponding month: </t>
    </r>
    <r>
      <rPr>
        <sz val="10"/>
        <rFont val="Arial"/>
        <family val="2"/>
      </rPr>
      <t xml:space="preserve">
2 consecutive months of YoY increas
</t>
    </r>
    <r>
      <rPr>
        <b/>
        <sz val="10"/>
        <rFont val="Arial"/>
        <family val="2"/>
      </rPr>
      <t>Fiscal year :</t>
    </r>
    <r>
      <rPr>
        <sz val="10"/>
        <rFont val="Arial"/>
        <family val="2"/>
      </rPr>
      <t xml:space="preserve">
First decrease in 4 years </t>
    </r>
    <phoneticPr fontId="11"/>
  </si>
  <si>
    <t>Worldwide production</t>
    <phoneticPr fontId="11"/>
  </si>
  <si>
    <t>Production inside of Japan</t>
    <phoneticPr fontId="11"/>
  </si>
  <si>
    <t>Production outside of Japan</t>
    <phoneticPr fontId="11"/>
  </si>
  <si>
    <t>-</t>
  </si>
  <si>
    <t>-</t>
    <phoneticPr fontId="11"/>
  </si>
  <si>
    <r>
      <rPr>
        <b/>
        <sz val="12"/>
        <color theme="1"/>
        <rFont val="Arial"/>
        <family val="2"/>
      </rPr>
      <t xml:space="preserve">Worldwide production
</t>
    </r>
    <r>
      <rPr>
        <b/>
        <sz val="11"/>
        <color theme="1"/>
        <rFont val="Arial"/>
        <family val="2"/>
      </rPr>
      <t xml:space="preserve">Corresponding month: </t>
    </r>
    <r>
      <rPr>
        <sz val="11"/>
        <color theme="1"/>
        <rFont val="Arial"/>
        <family val="2"/>
      </rPr>
      <t xml:space="preserve">
</t>
    </r>
    <r>
      <rPr>
        <sz val="10"/>
        <color theme="1"/>
        <rFont val="Arial"/>
        <family val="2"/>
      </rPr>
      <t xml:space="preserve">3 consecutive months of YoY increase
</t>
    </r>
    <r>
      <rPr>
        <b/>
        <sz val="11"/>
        <color theme="1"/>
        <rFont val="Arial"/>
        <family val="2"/>
      </rPr>
      <t xml:space="preserve">Fiscal year :
</t>
    </r>
    <r>
      <rPr>
        <sz val="10"/>
        <color theme="1"/>
        <rFont val="Arial"/>
        <family val="2"/>
      </rPr>
      <t xml:space="preserve">First decrease in 4 years </t>
    </r>
    <phoneticPr fontId="11"/>
  </si>
  <si>
    <r>
      <rPr>
        <b/>
        <sz val="12"/>
        <color theme="1"/>
        <rFont val="Arial"/>
        <family val="2"/>
      </rPr>
      <t>Production inside of Japan</t>
    </r>
    <r>
      <rPr>
        <sz val="11"/>
        <color theme="1"/>
        <rFont val="Arial"/>
        <family val="2"/>
      </rPr>
      <t xml:space="preserve">
</t>
    </r>
    <r>
      <rPr>
        <b/>
        <sz val="11"/>
        <color theme="1"/>
        <rFont val="Arial"/>
        <family val="2"/>
      </rPr>
      <t xml:space="preserve">Corresponding month: </t>
    </r>
    <r>
      <rPr>
        <b/>
        <sz val="10"/>
        <color theme="1"/>
        <rFont val="Arial"/>
        <family val="2"/>
      </rPr>
      <t xml:space="preserve">
3</t>
    </r>
    <r>
      <rPr>
        <sz val="10"/>
        <color theme="1"/>
        <rFont val="Arial"/>
        <family val="2"/>
      </rPr>
      <t xml:space="preserve"> consecutive months of YoY increase</t>
    </r>
    <r>
      <rPr>
        <sz val="11"/>
        <color theme="1"/>
        <rFont val="Arial"/>
        <family val="2"/>
      </rPr>
      <t xml:space="preserve">
</t>
    </r>
    <r>
      <rPr>
        <b/>
        <sz val="11"/>
        <color theme="1"/>
        <rFont val="Arial"/>
        <family val="2"/>
      </rPr>
      <t>Fiscal year :</t>
    </r>
    <r>
      <rPr>
        <sz val="11"/>
        <color theme="1"/>
        <rFont val="Arial"/>
        <family val="2"/>
      </rPr>
      <t xml:space="preserve">
</t>
    </r>
    <r>
      <rPr>
        <sz val="10"/>
        <color theme="1"/>
        <rFont val="Arial"/>
        <family val="2"/>
      </rPr>
      <t xml:space="preserve">First decrease in 3 years </t>
    </r>
    <phoneticPr fontId="11"/>
  </si>
  <si>
    <r>
      <rPr>
        <b/>
        <sz val="12"/>
        <color theme="1"/>
        <rFont val="Arial"/>
        <family val="2"/>
      </rPr>
      <t>Production outside of Japan</t>
    </r>
    <r>
      <rPr>
        <sz val="11"/>
        <color theme="1"/>
        <rFont val="Arial"/>
        <family val="2"/>
      </rPr>
      <t xml:space="preserve">
</t>
    </r>
    <r>
      <rPr>
        <b/>
        <sz val="11"/>
        <color theme="1"/>
        <rFont val="Arial"/>
        <family val="2"/>
      </rPr>
      <t xml:space="preserve">Corresponding month: </t>
    </r>
    <r>
      <rPr>
        <sz val="10"/>
        <color theme="1"/>
        <rFont val="Arial"/>
        <family val="2"/>
      </rPr>
      <t xml:space="preserve">
2 consecutive months of YoY increase
</t>
    </r>
    <r>
      <rPr>
        <b/>
        <sz val="11"/>
        <color theme="1"/>
        <rFont val="Arial"/>
        <family val="2"/>
      </rPr>
      <t>Fiscal year :</t>
    </r>
    <r>
      <rPr>
        <sz val="10"/>
        <color theme="1"/>
        <rFont val="Arial"/>
        <family val="2"/>
      </rPr>
      <t xml:space="preserve">
First decrease in 4 years </t>
    </r>
    <phoneticPr fontId="11"/>
  </si>
  <si>
    <r>
      <t>Toyota (incl. Lexus)</t>
    </r>
    <r>
      <rPr>
        <b/>
        <sz val="14"/>
        <rFont val="ＭＳ Ｐゴシック"/>
        <family val="3"/>
        <charset val="128"/>
      </rPr>
      <t>　</t>
    </r>
    <r>
      <rPr>
        <b/>
        <sz val="14"/>
        <rFont val="Arial"/>
        <family val="2"/>
      </rPr>
      <t>Production of country/region</t>
    </r>
    <phoneticPr fontId="30"/>
  </si>
  <si>
    <t>Although the first half of the fiscal year was affected by the certification issue in Japan and the suspension of production due to the Prius recall, the second half of the fiscal year saw recovery, and North America maintained a solid demand throughout the year, resulting in global production at the same level as the previous year.</t>
    <phoneticPr fontId="11"/>
  </si>
  <si>
    <t xml:space="preserve">
Production was up year-on-year due to strong sales in markets such as China, North America, and Japan.</t>
    <phoneticPr fontId="11"/>
  </si>
  <si>
    <t>Despite the impact of production stoppages due to the TX and GHL recalls in the middle of the fiscal year, production remained stable year-on-year due to solid demand, especially for the RAV4 and Camry.</t>
    <phoneticPr fontId="11"/>
  </si>
  <si>
    <t>Production was up year-on-year due to continued strong demand as well as production recovering from the impact of snowfall in January.</t>
    <phoneticPr fontId="11"/>
  </si>
  <si>
    <t>U.S.</t>
  </si>
  <si>
    <t>Canada</t>
  </si>
  <si>
    <t>Mexico</t>
  </si>
  <si>
    <t>Brazil</t>
  </si>
  <si>
    <t>Argentina</t>
  </si>
  <si>
    <t>Venezuela</t>
  </si>
  <si>
    <t>Production was down year-on-year due to the enforcement of the ZEV mandate (zero emission mandate) in the U.K from the beginning of the year.</t>
    <phoneticPr fontId="11"/>
  </si>
  <si>
    <t>Production was down year-on-year, partly due to stagnation in the market caused by the revision of environmental taxes in France.</t>
    <phoneticPr fontId="11"/>
  </si>
  <si>
    <t>Turkey</t>
  </si>
  <si>
    <t>Russia</t>
  </si>
  <si>
    <t>Czech Republic</t>
  </si>
  <si>
    <t>Kazakhstan</t>
    <phoneticPr fontId="11"/>
  </si>
  <si>
    <t>Malaysia</t>
  </si>
  <si>
    <t>Vietnam</t>
  </si>
  <si>
    <t>India</t>
  </si>
  <si>
    <t>China</t>
  </si>
  <si>
    <t>Pakistan</t>
  </si>
  <si>
    <t>Myanmar</t>
    <phoneticPr fontId="11"/>
  </si>
  <si>
    <t>Cambodia</t>
    <phoneticPr fontId="11"/>
  </si>
  <si>
    <t>Production was up year-on-year due to recovery from last year’s certification issue and the effect of new model launches.</t>
    <phoneticPr fontId="11"/>
  </si>
  <si>
    <t>South Africa</t>
  </si>
  <si>
    <t>Egypt</t>
  </si>
  <si>
    <t>Kenya</t>
    <phoneticPr fontId="11"/>
  </si>
  <si>
    <t>Ghana</t>
    <phoneticPr fontId="11"/>
  </si>
  <si>
    <t>Exports from Japan</t>
    <phoneticPr fontId="11"/>
  </si>
  <si>
    <r>
      <rPr>
        <b/>
        <sz val="12"/>
        <rFont val="Arial"/>
        <family val="2"/>
      </rPr>
      <t>Toyota (incl. Lexus)</t>
    </r>
    <r>
      <rPr>
        <sz val="11"/>
        <rFont val="Arial"/>
        <family val="2"/>
      </rPr>
      <t xml:space="preserve">
</t>
    </r>
    <r>
      <rPr>
        <b/>
        <sz val="11"/>
        <rFont val="Arial"/>
        <family val="2"/>
      </rPr>
      <t xml:space="preserve">Corresponding month: </t>
    </r>
    <r>
      <rPr>
        <sz val="10"/>
        <rFont val="Arial"/>
        <family val="2"/>
      </rPr>
      <t xml:space="preserve">
3 consecutive months of YoY increase</t>
    </r>
    <r>
      <rPr>
        <sz val="11"/>
        <rFont val="Arial"/>
        <family val="2"/>
      </rPr>
      <t xml:space="preserve">
</t>
    </r>
    <r>
      <rPr>
        <b/>
        <sz val="11"/>
        <rFont val="Arial"/>
        <family val="2"/>
      </rPr>
      <t>Fiscal year :</t>
    </r>
    <r>
      <rPr>
        <sz val="11"/>
        <rFont val="Arial"/>
        <family val="2"/>
      </rPr>
      <t xml:space="preserve">
</t>
    </r>
    <r>
      <rPr>
        <sz val="10"/>
        <rFont val="Arial"/>
        <family val="2"/>
      </rPr>
      <t xml:space="preserve">First decrease in 2 years </t>
    </r>
    <phoneticPr fontId="11"/>
  </si>
  <si>
    <t>Daihatsu</t>
    <phoneticPr fontId="11"/>
  </si>
  <si>
    <t>Hino</t>
    <phoneticPr fontId="11"/>
  </si>
  <si>
    <r>
      <rPr>
        <b/>
        <sz val="12"/>
        <color theme="1"/>
        <rFont val="Arial"/>
        <family val="2"/>
      </rPr>
      <t>Total</t>
    </r>
    <r>
      <rPr>
        <b/>
        <sz val="11"/>
        <color theme="1"/>
        <rFont val="Arial"/>
        <family val="2"/>
      </rPr>
      <t xml:space="preserve">
Corresponding month: </t>
    </r>
    <r>
      <rPr>
        <b/>
        <sz val="10"/>
        <color theme="1"/>
        <rFont val="Arial"/>
        <family val="2"/>
      </rPr>
      <t xml:space="preserve">
</t>
    </r>
    <r>
      <rPr>
        <sz val="10"/>
        <color theme="1"/>
        <rFont val="Arial"/>
        <family val="2"/>
      </rPr>
      <t xml:space="preserve">3 consecutive months of YoY increase
</t>
    </r>
    <r>
      <rPr>
        <b/>
        <sz val="11"/>
        <color theme="1"/>
        <rFont val="Arial"/>
        <family val="2"/>
      </rPr>
      <t>Fiscal year :</t>
    </r>
    <r>
      <rPr>
        <sz val="10"/>
        <color theme="1"/>
        <rFont val="Arial"/>
        <family val="2"/>
      </rPr>
      <t xml:space="preserve">
First decrease in 2 years </t>
    </r>
    <phoneticPr fontId="11"/>
  </si>
  <si>
    <r>
      <t>Toyota (incl. Lexus)</t>
    </r>
    <r>
      <rPr>
        <b/>
        <sz val="14"/>
        <rFont val="ＭＳ Ｐゴシック"/>
        <family val="3"/>
        <charset val="128"/>
      </rPr>
      <t>　</t>
    </r>
    <r>
      <rPr>
        <b/>
        <sz val="14"/>
        <rFont val="Arial"/>
        <family val="2"/>
      </rPr>
      <t>Export of country/region</t>
    </r>
    <phoneticPr fontId="11"/>
  </si>
  <si>
    <t>Dec.2024</t>
    <phoneticPr fontId="11"/>
  </si>
  <si>
    <t>China* (incl. Hong Kong and Macau)</t>
    <phoneticPr fontId="11"/>
  </si>
  <si>
    <t>Total</t>
    <phoneticPr fontId="11"/>
  </si>
  <si>
    <t>* Figures for exports to China since 2016 include Hong Kong and Macau</t>
    <phoneticPr fontId="11"/>
  </si>
  <si>
    <r>
      <t>Toyota (incl. Lexus)</t>
    </r>
    <r>
      <rPr>
        <b/>
        <sz val="22"/>
        <rFont val="ＭＳ Ｐゴシック"/>
        <family val="3"/>
        <charset val="128"/>
      </rPr>
      <t>　</t>
    </r>
    <r>
      <rPr>
        <b/>
        <sz val="22"/>
        <rFont val="Arial"/>
        <family val="2"/>
      </rPr>
      <t>Electrified vehicle sales</t>
    </r>
    <phoneticPr fontId="11"/>
  </si>
  <si>
    <r>
      <rPr>
        <sz val="14"/>
        <rFont val="ＭＳ Ｐゴシック"/>
        <family val="3"/>
        <charset val="128"/>
      </rPr>
      <t>　　</t>
    </r>
    <r>
      <rPr>
        <sz val="14"/>
        <rFont val="Arial"/>
        <family val="2"/>
      </rPr>
      <t>HEV</t>
    </r>
    <phoneticPr fontId="11"/>
  </si>
  <si>
    <t>Sales inside of 
Japan</t>
    <phoneticPr fontId="11"/>
  </si>
  <si>
    <t>Sales outside of 
Japan</t>
    <phoneticPr fontId="11"/>
  </si>
  <si>
    <r>
      <rPr>
        <sz val="14"/>
        <rFont val="ＭＳ Ｐゴシック"/>
        <family val="3"/>
        <charset val="128"/>
      </rPr>
      <t>　　</t>
    </r>
    <r>
      <rPr>
        <sz val="14"/>
        <rFont val="Arial"/>
        <family val="2"/>
      </rPr>
      <t>MHEV</t>
    </r>
    <phoneticPr fontId="11"/>
  </si>
  <si>
    <t>PHEV</t>
    <phoneticPr fontId="11"/>
  </si>
  <si>
    <r>
      <rPr>
        <sz val="14"/>
        <rFont val="ＭＳ Ｐゴシック"/>
        <family val="3"/>
        <charset val="128"/>
      </rPr>
      <t>　　</t>
    </r>
    <r>
      <rPr>
        <sz val="14"/>
        <rFont val="Arial"/>
        <family val="2"/>
      </rPr>
      <t>FCEV</t>
    </r>
    <phoneticPr fontId="11"/>
  </si>
  <si>
    <r>
      <rPr>
        <sz val="14"/>
        <rFont val="ＭＳ Ｐゴシック"/>
        <family val="3"/>
        <charset val="128"/>
      </rPr>
      <t>　　</t>
    </r>
    <r>
      <rPr>
        <sz val="14"/>
        <rFont val="Arial"/>
        <family val="2"/>
      </rPr>
      <t>BEV</t>
    </r>
    <phoneticPr fontId="11"/>
  </si>
  <si>
    <r>
      <rPr>
        <sz val="14"/>
        <rFont val="ＭＳ Ｐゴシック"/>
        <family val="3"/>
        <charset val="128"/>
      </rPr>
      <t>　　</t>
    </r>
    <r>
      <rPr>
        <sz val="14"/>
        <rFont val="Arial"/>
        <family val="2"/>
      </rPr>
      <t>Total</t>
    </r>
    <phoneticPr fontId="11"/>
  </si>
  <si>
    <t xml:space="preserve">Asia
(Excluding China) </t>
    <phoneticPr fontId="11"/>
  </si>
  <si>
    <t>China</t>
    <phoneticPr fontId="11"/>
  </si>
  <si>
    <t>Lexus sales</t>
    <phoneticPr fontId="11"/>
  </si>
  <si>
    <r>
      <rPr>
        <sz val="11"/>
        <rFont val="ＭＳ Ｐゴシック"/>
        <family val="2"/>
        <charset val="128"/>
      </rPr>
      <t>＜</t>
    </r>
    <r>
      <rPr>
        <sz val="11"/>
        <rFont val="Arial"/>
        <family val="2"/>
      </rPr>
      <t>China</t>
    </r>
    <r>
      <rPr>
        <sz val="11"/>
        <rFont val="ＭＳ Ｐゴシック"/>
        <family val="2"/>
        <charset val="128"/>
      </rPr>
      <t xml:space="preserve">＞
</t>
    </r>
    <r>
      <rPr>
        <sz val="11"/>
        <rFont val="Arial"/>
        <family val="2"/>
      </rPr>
      <t>Amid the ongoing severe market environment, including a shift to new energy vehicles and intensifying price competition, the Company drove sales promotion measures aligned with the government's vehicle purchase subsidy policy, resulting in a year-on-year increase in production.</t>
    </r>
    <r>
      <rPr>
        <sz val="11"/>
        <rFont val="ＭＳ Ｐゴシック"/>
        <family val="2"/>
        <charset val="128"/>
      </rPr>
      <t xml:space="preserve">
＜</t>
    </r>
    <r>
      <rPr>
        <sz val="11"/>
        <rFont val="Arial"/>
        <family val="2"/>
      </rPr>
      <t>India</t>
    </r>
    <r>
      <rPr>
        <sz val="11"/>
        <rFont val="ＭＳ Ｐゴシック"/>
        <family val="2"/>
        <charset val="128"/>
      </rPr>
      <t xml:space="preserve">＞
</t>
    </r>
    <r>
      <rPr>
        <sz val="11"/>
        <rFont val="Arial"/>
        <family val="2"/>
      </rPr>
      <t>Production was up year-on-year due to strong sales of the Urban Cruiser Hyryder and Innova Hycross.</t>
    </r>
    <r>
      <rPr>
        <sz val="11"/>
        <rFont val="ＭＳ Ｐゴシック"/>
        <family val="2"/>
        <charset val="128"/>
      </rPr>
      <t xml:space="preserve">
＜</t>
    </r>
    <r>
      <rPr>
        <sz val="11"/>
        <rFont val="Arial"/>
        <family val="2"/>
      </rPr>
      <t>Indonesia</t>
    </r>
    <r>
      <rPr>
        <sz val="11"/>
        <rFont val="ＭＳ Ｐゴシック"/>
        <family val="2"/>
        <charset val="128"/>
      </rPr>
      <t xml:space="preserve">＞
</t>
    </r>
    <r>
      <rPr>
        <sz val="11"/>
        <rFont val="Arial"/>
        <family val="2"/>
      </rPr>
      <t>Despite a decline in the domestic market due to continued strict loan screening and other factors, production was up year-on-year, mainly due to firm demand for Avanza and other products.</t>
    </r>
    <r>
      <rPr>
        <sz val="11"/>
        <rFont val="ＭＳ Ｐゴシック"/>
        <family val="2"/>
        <charset val="128"/>
      </rPr>
      <t xml:space="preserve">
＜</t>
    </r>
    <r>
      <rPr>
        <sz val="11"/>
        <rFont val="Arial"/>
        <family val="2"/>
      </rPr>
      <t>Thailand</t>
    </r>
    <r>
      <rPr>
        <sz val="11"/>
        <rFont val="ＭＳ Ｐゴシック"/>
        <family val="2"/>
        <charset val="128"/>
      </rPr>
      <t xml:space="preserve">＞
</t>
    </r>
    <r>
      <rPr>
        <sz val="11"/>
        <rFont val="Arial"/>
        <family val="2"/>
      </rPr>
      <t>Despite a decline in the domestic market due to continued strict loan screening and other factors, production was up year-on-year, mainly due to firm demand for Hilux and other products.</t>
    </r>
    <r>
      <rPr>
        <sz val="11"/>
        <rFont val="ＭＳ Ｐゴシック"/>
        <family val="2"/>
        <charset val="128"/>
      </rPr>
      <t xml:space="preserve">
</t>
    </r>
    <phoneticPr fontId="11"/>
  </si>
  <si>
    <t>―</t>
    <phoneticPr fontId="3"/>
  </si>
  <si>
    <t>The second row of each section denotes year-on-year percentage change</t>
    <phoneticPr fontId="3"/>
  </si>
  <si>
    <r>
      <rPr>
        <sz val="11"/>
        <rFont val="Segoe UI Symbol"/>
        <family val="3"/>
      </rPr>
      <t>◎</t>
    </r>
    <r>
      <rPr>
        <sz val="11"/>
        <rFont val="Arial"/>
        <family val="2"/>
      </rPr>
      <t xml:space="preserve"> shows a record high for a single month or fiscal year, and </t>
    </r>
    <r>
      <rPr>
        <sz val="11"/>
        <rFont val="Segoe UI Symbol"/>
        <family val="3"/>
      </rPr>
      <t>○</t>
    </r>
    <r>
      <rPr>
        <sz val="11"/>
        <rFont val="Arial"/>
        <family val="2"/>
      </rPr>
      <t xml:space="preserve"> shows a record high for the corresponding month</t>
    </r>
    <phoneticPr fontId="11"/>
  </si>
  <si>
    <r>
      <rPr>
        <sz val="11"/>
        <color theme="1"/>
        <rFont val="ＭＳ Ｐゴシック"/>
        <family val="2"/>
        <charset val="128"/>
      </rPr>
      <t>＜</t>
    </r>
    <r>
      <rPr>
        <sz val="11"/>
        <color theme="1"/>
        <rFont val="Arial"/>
        <family val="2"/>
      </rPr>
      <t>China</t>
    </r>
    <r>
      <rPr>
        <sz val="11"/>
        <color theme="1"/>
        <rFont val="ＭＳ Ｐゴシック"/>
        <family val="2"/>
        <charset val="128"/>
      </rPr>
      <t xml:space="preserve">＞
</t>
    </r>
    <r>
      <rPr>
        <sz val="11"/>
        <color theme="1"/>
        <rFont val="Arial"/>
        <family val="2"/>
      </rPr>
      <t xml:space="preserve">Despite the promotion of sales promotion measures linked to the government's vehicle purchase subsidy policy, sales were down year-on-year due to the continued severe market environment, including a shift to new energy vehicles and intensified price competition.
</t>
    </r>
    <r>
      <rPr>
        <sz val="11"/>
        <color theme="1"/>
        <rFont val="ＭＳ Ｐゴシック"/>
        <family val="2"/>
        <charset val="128"/>
      </rPr>
      <t>＜</t>
    </r>
    <r>
      <rPr>
        <sz val="11"/>
        <color theme="1"/>
        <rFont val="Arial"/>
        <family val="2"/>
      </rPr>
      <t>India</t>
    </r>
    <r>
      <rPr>
        <sz val="11"/>
        <color theme="1"/>
        <rFont val="ＭＳ Ｐゴシック"/>
        <family val="2"/>
        <charset val="128"/>
      </rPr>
      <t>＞</t>
    </r>
    <r>
      <rPr>
        <sz val="11"/>
        <color theme="1"/>
        <rFont val="Arial"/>
        <family val="2"/>
      </rPr>
      <t xml:space="preserve">
Sales were up year-on-year due to strong sales of the Urban Cruiser Hyryder and Innova Hycross.
</t>
    </r>
    <r>
      <rPr>
        <sz val="11"/>
        <color theme="1"/>
        <rFont val="ＭＳ Ｐゴシック"/>
        <family val="2"/>
        <charset val="128"/>
      </rPr>
      <t>＜</t>
    </r>
    <r>
      <rPr>
        <sz val="11"/>
        <color theme="1"/>
        <rFont val="Arial"/>
        <family val="2"/>
      </rPr>
      <t>Indonesia</t>
    </r>
    <r>
      <rPr>
        <sz val="11"/>
        <color theme="1"/>
        <rFont val="ＭＳ Ｐゴシック"/>
        <family val="2"/>
        <charset val="128"/>
      </rPr>
      <t>・</t>
    </r>
    <r>
      <rPr>
        <sz val="11"/>
        <color theme="1"/>
        <rFont val="Arial"/>
        <family val="2"/>
      </rPr>
      <t>Thailand</t>
    </r>
    <r>
      <rPr>
        <sz val="11"/>
        <color theme="1"/>
        <rFont val="ＭＳ Ｐゴシック"/>
        <family val="2"/>
        <charset val="128"/>
      </rPr>
      <t>＞</t>
    </r>
    <r>
      <rPr>
        <sz val="11"/>
        <color theme="1"/>
        <rFont val="Arial"/>
        <family val="2"/>
      </rPr>
      <t xml:space="preserve">
Sales were down year-on-year due to the continued market decline caused by  ongoing strict loan screenings and other factors.</t>
    </r>
    <phoneticPr fontId="11"/>
  </si>
  <si>
    <r>
      <rPr>
        <sz val="11"/>
        <color theme="1"/>
        <rFont val="ＭＳ Ｐゴシック"/>
        <family val="2"/>
        <charset val="128"/>
      </rPr>
      <t>＜</t>
    </r>
    <r>
      <rPr>
        <sz val="11"/>
        <color theme="1"/>
        <rFont val="Arial"/>
        <family val="2"/>
      </rPr>
      <t>China</t>
    </r>
    <r>
      <rPr>
        <sz val="11"/>
        <color theme="1"/>
        <rFont val="ＭＳ Ｐゴシック"/>
        <family val="2"/>
        <charset val="128"/>
      </rPr>
      <t xml:space="preserve">＞
</t>
    </r>
    <r>
      <rPr>
        <sz val="11"/>
        <color theme="1"/>
        <rFont val="Arial"/>
        <family val="2"/>
      </rPr>
      <t>Despite the promotion of sales promotion measures linked to the government's vehicle purchase subsidy policy, production was down year-on-year due to the continued severe market environment, including a shift to new energy vehicles and intensified price competition.</t>
    </r>
    <r>
      <rPr>
        <sz val="11"/>
        <color theme="1"/>
        <rFont val="ＭＳ Ｐゴシック"/>
        <family val="2"/>
        <charset val="128"/>
      </rPr>
      <t xml:space="preserve">
＜</t>
    </r>
    <r>
      <rPr>
        <sz val="11"/>
        <color theme="1"/>
        <rFont val="Arial"/>
        <family val="2"/>
      </rPr>
      <t>India</t>
    </r>
    <r>
      <rPr>
        <sz val="11"/>
        <color theme="1"/>
        <rFont val="ＭＳ Ｐゴシック"/>
        <family val="2"/>
        <charset val="128"/>
      </rPr>
      <t xml:space="preserve">＞
</t>
    </r>
    <r>
      <rPr>
        <sz val="11"/>
        <color theme="1"/>
        <rFont val="Arial"/>
        <family val="2"/>
      </rPr>
      <t>Production was up year-on-year due to strong sales of the Urban Cruiser Hyryder and Innova Hycross.</t>
    </r>
    <r>
      <rPr>
        <sz val="11"/>
        <color theme="1"/>
        <rFont val="ＭＳ Ｐゴシック"/>
        <family val="2"/>
        <charset val="128"/>
      </rPr>
      <t xml:space="preserve">
＜</t>
    </r>
    <r>
      <rPr>
        <sz val="11"/>
        <color theme="1"/>
        <rFont val="Arial"/>
        <family val="2"/>
      </rPr>
      <t>Indonesia</t>
    </r>
    <r>
      <rPr>
        <sz val="11"/>
        <color theme="1"/>
        <rFont val="ＭＳ Ｐゴシック"/>
        <family val="2"/>
        <charset val="128"/>
      </rPr>
      <t>・</t>
    </r>
    <r>
      <rPr>
        <sz val="11"/>
        <color theme="1"/>
        <rFont val="Arial"/>
        <family val="2"/>
      </rPr>
      <t>Thailand</t>
    </r>
    <r>
      <rPr>
        <sz val="11"/>
        <color theme="1"/>
        <rFont val="ＭＳ Ｐゴシック"/>
        <family val="2"/>
        <charset val="128"/>
      </rPr>
      <t xml:space="preserve">＞
</t>
    </r>
    <r>
      <rPr>
        <sz val="11"/>
        <color theme="1"/>
        <rFont val="Arial"/>
        <family val="2"/>
      </rPr>
      <t>Production was down year-on-year due to the continued market decline caused by ongoing strict loan screenings and other factors.</t>
    </r>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</si>
</sst>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0.0"/>
    <numFmt numFmtId="177" formatCode="#,##0.0;[Red]\-#,##0.0"/>
    <numFmt numFmtId="178" formatCode="#,##0.0_ ;[Red]\-#,##0.0\ "/>
    <numFmt numFmtId="179" formatCode="0.0_ "/>
    <numFmt numFmtId="180" formatCode="0.00_ "/>
    <numFmt numFmtId="181" formatCode="0.0"/>
    <numFmt numFmtId="182" formatCode="#,##0.0_ "/>
    <numFmt numFmtId="183" formatCode="#,##0.000"/>
    <numFmt numFmtId="184" formatCode="0.000_ "/>
    <numFmt numFmtId="185" formatCode="#,##0.000;[Red]\-#,##0.000"/>
    <numFmt numFmtId="186" formatCode="0_ "/>
    <numFmt numFmtId="187" formatCode="0.0000_ "/>
    <numFmt numFmtId="188" formatCode="0.0_);[Red]\(0.0\)"/>
  </numFmts>
  <fonts count="54">
    <font>
      <sz val="11"/>
      <color theme="1"/>
      <name val="游ゴシック"/>
      <family val="2"/>
      <charset val="128"/>
      <scheme val="minor"/>
    </font>
    <font>
      <sz val="11"/>
      <name val="ＭＳ Ｐゴシック"/>
      <family val="3"/>
      <charset val="128"/>
    </font>
    <font>
      <b/>
      <u/>
      <sz val="18"/>
      <name val="Arial"/>
      <family val="2"/>
    </font>
    <font>
      <sz val="6"/>
      <name val="游ゴシック"/>
      <family val="2"/>
      <charset val="128"/>
      <scheme val="minor"/>
    </font>
    <font>
      <sz val="11"/>
      <name val="Arial"/>
      <family val="2"/>
    </font>
    <font>
      <b/>
      <u/>
      <sz val="18"/>
      <color rgb="FF000000"/>
      <name val="Arial"/>
      <family val="2"/>
    </font>
    <font>
      <b/>
      <sz val="18"/>
      <color rgb="FF000000"/>
      <name val="Arial"/>
      <family val="2"/>
    </font>
    <font>
      <sz val="11"/>
      <color theme="1"/>
      <name val="Arial"/>
      <family val="2"/>
    </font>
    <font>
      <b/>
      <u/>
      <sz val="18"/>
      <color theme="1"/>
      <name val="Arial"/>
      <family val="2"/>
    </font>
    <font>
      <sz val="11"/>
      <color rgb="FFFF0000"/>
      <name val="Arial"/>
      <family val="2"/>
    </font>
    <font>
      <b/>
      <u/>
      <sz val="11"/>
      <name val="Arial"/>
      <family val="2"/>
    </font>
    <font>
      <sz val="6"/>
      <name val="ＭＳ Ｐゴシック"/>
      <family val="3"/>
      <charset val="128"/>
    </font>
    <font>
      <strike/>
      <sz val="11"/>
      <color rgb="FFFF0000"/>
      <name val="Arial"/>
      <family val="2"/>
    </font>
    <font>
      <b/>
      <sz val="11"/>
      <color rgb="FF1D1C1D"/>
      <name val="NotoSansJP"/>
      <charset val="1"/>
    </font>
    <font>
      <sz val="11"/>
      <color theme="1"/>
      <name val="ＭＳ Ｐゴシック"/>
      <family val="3"/>
      <charset val="128"/>
    </font>
    <font>
      <b/>
      <sz val="22"/>
      <name val="Arial"/>
      <family val="2"/>
    </font>
    <font>
      <sz val="11"/>
      <color theme="1"/>
      <name val="Arial"/>
      <family val="3"/>
    </font>
    <font>
      <sz val="10"/>
      <color theme="1"/>
      <name val="Arial"/>
      <family val="2"/>
    </font>
    <font>
      <b/>
      <sz val="11"/>
      <color theme="1"/>
      <name val="ＭＳ Ｐゴシック"/>
      <family val="3"/>
      <charset val="128"/>
    </font>
    <font>
      <b/>
      <sz val="14"/>
      <name val="Arial"/>
      <family val="2"/>
    </font>
    <font>
      <b/>
      <sz val="14"/>
      <name val="ＭＳ Ｐゴシック"/>
      <family val="3"/>
      <charset val="128"/>
    </font>
    <font>
      <b/>
      <sz val="11"/>
      <name val="Arial"/>
      <family val="2"/>
    </font>
    <font>
      <b/>
      <sz val="11"/>
      <color theme="1"/>
      <name val="Arial"/>
      <family val="2"/>
    </font>
    <font>
      <b/>
      <sz val="12"/>
      <name val="Arial"/>
      <family val="2"/>
    </font>
    <font>
      <b/>
      <sz val="10"/>
      <name val="Arial"/>
      <family val="2"/>
    </font>
    <font>
      <sz val="10"/>
      <name val="Arial"/>
      <family val="2"/>
    </font>
    <font>
      <b/>
      <sz val="11"/>
      <color theme="1"/>
      <name val="ＭＳ Ｐゴシック"/>
      <family val="2"/>
      <charset val="128"/>
    </font>
    <font>
      <sz val="11"/>
      <color theme="1"/>
      <name val="ＭＳ Ｐゴシック"/>
      <family val="2"/>
      <charset val="128"/>
    </font>
    <font>
      <b/>
      <sz val="12"/>
      <color theme="1"/>
      <name val="Arial"/>
      <family val="2"/>
    </font>
    <font>
      <b/>
      <sz val="10"/>
      <color theme="1"/>
      <name val="Arial"/>
      <family val="2"/>
    </font>
    <font>
      <b/>
      <u/>
      <sz val="14"/>
      <color indexed="63"/>
      <name val="ＭＳ Ｐゴシック"/>
      <family val="3"/>
      <charset val="128"/>
    </font>
    <font>
      <b/>
      <sz val="9"/>
      <name val="Arial"/>
      <family val="2"/>
    </font>
    <font>
      <b/>
      <sz val="9"/>
      <color theme="1"/>
      <name val="Arial"/>
      <family val="2"/>
    </font>
    <font>
      <b/>
      <sz val="9"/>
      <color rgb="FF222222"/>
      <name val="Arial"/>
      <family val="2"/>
    </font>
    <font>
      <i/>
      <sz val="9"/>
      <color theme="1"/>
      <name val="Arial"/>
      <family val="2"/>
    </font>
    <font>
      <sz val="9"/>
      <color theme="1"/>
      <name val="Arial"/>
      <family val="2"/>
    </font>
    <font>
      <sz val="9"/>
      <name val="Arial"/>
      <family val="2"/>
    </font>
    <font>
      <sz val="11"/>
      <name val="Arial"/>
      <family val="2"/>
      <charset val="128"/>
    </font>
    <font>
      <sz val="11"/>
      <name val="ＭＳ Ｐゴシック"/>
      <family val="2"/>
      <charset val="128"/>
    </font>
    <font>
      <sz val="11"/>
      <color theme="1"/>
      <name val="Arial"/>
      <family val="2"/>
      <charset val="128"/>
    </font>
    <font>
      <sz val="11"/>
      <color indexed="8"/>
      <name val="Arial"/>
      <family val="2"/>
    </font>
    <font>
      <sz val="11"/>
      <color indexed="8"/>
      <name val="ＭＳ Ｐゴシック"/>
      <family val="3"/>
      <charset val="128"/>
    </font>
    <font>
      <sz val="9"/>
      <color indexed="8"/>
      <name val="Arial"/>
      <family val="2"/>
    </font>
    <font>
      <b/>
      <sz val="11"/>
      <color rgb="FFFF0000"/>
      <name val="Arial"/>
      <family val="2"/>
    </font>
    <font>
      <b/>
      <sz val="11"/>
      <name val="ＭＳ Ｐゴシック"/>
      <family val="3"/>
      <charset val="128"/>
    </font>
    <font>
      <b/>
      <sz val="9"/>
      <color rgb="FFFF0000"/>
      <name val="Arial"/>
      <family val="2"/>
    </font>
    <font>
      <b/>
      <sz val="11"/>
      <color rgb="FFFF0000"/>
      <name val="ＭＳ Ｐゴシック"/>
      <family val="3"/>
      <charset val="128"/>
    </font>
    <font>
      <b/>
      <sz val="11"/>
      <color indexed="8"/>
      <name val="Arial"/>
      <family val="2"/>
    </font>
    <font>
      <b/>
      <sz val="22"/>
      <name val="ＭＳ Ｐゴシック"/>
      <family val="3"/>
      <charset val="128"/>
    </font>
    <font>
      <sz val="22"/>
      <name val="Arial"/>
      <family val="2"/>
    </font>
    <font>
      <sz val="14"/>
      <name val="Arial"/>
      <family val="2"/>
    </font>
    <font>
      <sz val="14"/>
      <name val="ＭＳ Ｐゴシック"/>
      <family val="3"/>
      <charset val="128"/>
    </font>
    <font>
      <sz val="11"/>
      <name val="Arial"/>
      <family val="3"/>
    </font>
    <font>
      <sz val="11"/>
      <name val="Segoe UI Symbol"/>
      <family val="3"/>
    </font>
  </fonts>
  <fills count="11">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FFF2E5"/>
        <bgColor indexed="64"/>
      </patternFill>
    </fill>
    <fill>
      <patternFill patternType="solid">
        <fgColor rgb="FFFFFF61"/>
        <bgColor indexed="64"/>
      </patternFill>
    </fill>
    <fill>
      <patternFill patternType="solid">
        <fgColor theme="0" tint="-0.249977111117893"/>
        <bgColor indexed="64"/>
      </patternFill>
    </fill>
    <fill>
      <patternFill patternType="solid">
        <fgColor rgb="FFFFFF66"/>
        <bgColor indexed="64"/>
      </patternFill>
    </fill>
    <fill>
      <patternFill patternType="solid">
        <fgColor theme="0" tint="-0.34998626667073579"/>
        <bgColor indexed="64"/>
      </patternFill>
    </fill>
    <fill>
      <patternFill patternType="solid">
        <fgColor theme="3" tint="0.79998168889431442"/>
        <bgColor rgb="FF000000"/>
      </patternFill>
    </fill>
  </fills>
  <borders count="655">
    <border>
      <left/>
      <right/>
      <top/>
      <bottom/>
      <diagonal/>
    </border>
    <border>
      <left/>
      <right/>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thin">
        <color rgb="FF000000"/>
      </left>
      <right/>
      <top style="medium">
        <color indexed="64"/>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dotted">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rgb="FF000000"/>
      </left>
      <right style="thin">
        <color rgb="FF000000"/>
      </right>
      <top style="medium">
        <color indexed="64"/>
      </top>
      <bottom style="dotted">
        <color indexed="64"/>
      </bottom>
      <diagonal/>
    </border>
    <border>
      <left style="medium">
        <color theme="1"/>
      </left>
      <right style="medium">
        <color theme="1"/>
      </right>
      <top style="medium">
        <color indexed="64"/>
      </top>
      <bottom/>
      <diagonal/>
    </border>
    <border>
      <left style="medium">
        <color theme="1"/>
      </left>
      <right style="thin">
        <color rgb="FF000000"/>
      </right>
      <top style="medium">
        <color indexed="64"/>
      </top>
      <bottom style="dotted">
        <color indexed="64"/>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bottom/>
      <diagonal/>
    </border>
    <border>
      <left/>
      <right style="medium">
        <color indexed="64"/>
      </right>
      <top/>
      <bottom/>
      <diagonal/>
    </border>
    <border>
      <left style="thin">
        <color theme="1"/>
      </left>
      <right/>
      <top/>
      <bottom/>
      <diagonal/>
    </border>
    <border>
      <left style="medium">
        <color theme="1"/>
      </left>
      <right/>
      <top/>
      <bottom/>
      <diagonal/>
    </border>
    <border>
      <left style="thin">
        <color rgb="FF000000"/>
      </left>
      <right/>
      <top/>
      <bottom/>
      <diagonal/>
    </border>
    <border>
      <left style="thin">
        <color rgb="FF000000"/>
      </left>
      <right/>
      <top style="dotted">
        <color indexed="64"/>
      </top>
      <bottom/>
      <diagonal/>
    </border>
    <border>
      <left style="medium">
        <color theme="1"/>
      </left>
      <right style="medium">
        <color theme="1"/>
      </right>
      <top/>
      <bottom/>
      <diagonal/>
    </border>
    <border>
      <left style="medium">
        <color theme="1"/>
      </left>
      <right/>
      <top style="dotted">
        <color indexed="64"/>
      </top>
      <bottom/>
      <diagonal/>
    </border>
    <border>
      <left style="medium">
        <color rgb="FF000000"/>
      </left>
      <right style="thin">
        <color rgb="FF000000"/>
      </right>
      <top style="dotted">
        <color indexed="64"/>
      </top>
      <bottom/>
      <diagonal/>
    </border>
    <border>
      <left style="medium">
        <color theme="1"/>
      </left>
      <right style="thin">
        <color rgb="FF000000"/>
      </right>
      <top style="dotted">
        <color indexed="64"/>
      </top>
      <bottom/>
      <diagonal/>
    </border>
    <border>
      <left style="thin">
        <color indexed="64"/>
      </left>
      <right style="double">
        <color theme="9" tint="-0.24994659260841701"/>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theme="1"/>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double">
        <color theme="9" tint="-0.24994659260841701"/>
      </left>
      <right style="double">
        <color theme="9" tint="-0.24994659260841701"/>
      </right>
      <top/>
      <bottom style="medium">
        <color indexed="64"/>
      </bottom>
      <diagonal/>
    </border>
    <border>
      <left style="medium">
        <color indexed="64"/>
      </left>
      <right style="medium">
        <color indexed="64"/>
      </right>
      <top style="medium">
        <color indexed="64"/>
      </top>
      <bottom style="thin">
        <color indexed="64"/>
      </bottom>
      <diagonal/>
    </border>
    <border>
      <left/>
      <right/>
      <top style="hair">
        <color indexed="64"/>
      </top>
      <bottom style="hair">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right style="medium">
        <color theme="1"/>
      </right>
      <top/>
      <bottom style="medium">
        <color indexed="64"/>
      </bottom>
      <diagonal/>
    </border>
    <border>
      <left/>
      <right/>
      <top style="double">
        <color indexed="64"/>
      </top>
      <bottom/>
      <diagonal/>
    </border>
    <border>
      <left style="medium">
        <color indexed="64"/>
      </left>
      <right/>
      <top style="double">
        <color indexed="64"/>
      </top>
      <bottom/>
      <diagonal/>
    </border>
    <border>
      <left/>
      <right/>
      <top style="double">
        <color indexed="64"/>
      </top>
      <bottom style="medium">
        <color indexed="64"/>
      </bottom>
      <diagonal/>
    </border>
    <border>
      <left style="thin">
        <color indexed="64"/>
      </left>
      <right style="medium">
        <color indexed="64"/>
      </right>
      <top style="medium">
        <color indexed="64"/>
      </top>
      <bottom style="dotted">
        <color indexed="64"/>
      </bottom>
      <diagonal/>
    </border>
    <border>
      <left style="medium">
        <color theme="1"/>
      </left>
      <right/>
      <top/>
      <bottom style="double">
        <color indexed="64"/>
      </bottom>
      <diagonal/>
    </border>
    <border>
      <left style="medium">
        <color indexed="64"/>
      </left>
      <right style="medium">
        <color theme="1"/>
      </right>
      <top style="medium">
        <color indexed="64"/>
      </top>
      <bottom style="dotted">
        <color indexed="64"/>
      </bottom>
      <diagonal/>
    </border>
    <border>
      <left style="medium">
        <color indexed="64"/>
      </left>
      <right style="medium">
        <color indexed="64"/>
      </right>
      <top style="dotted">
        <color indexed="64"/>
      </top>
      <bottom/>
      <diagonal/>
    </border>
    <border>
      <left style="medium">
        <color indexed="64"/>
      </left>
      <right style="medium">
        <color theme="1"/>
      </right>
      <top/>
      <bottom/>
      <diagonal/>
    </border>
    <border>
      <left style="medium">
        <color indexed="64"/>
      </left>
      <right style="medium">
        <color theme="1"/>
      </right>
      <top/>
      <bottom style="double">
        <color indexed="64"/>
      </bottom>
      <diagonal/>
    </border>
    <border>
      <left style="medium">
        <color indexed="64"/>
      </left>
      <right style="medium">
        <color indexed="64"/>
      </right>
      <top style="dotted">
        <color indexed="64"/>
      </top>
      <bottom style="medium">
        <color indexed="64"/>
      </bottom>
      <diagonal/>
    </border>
    <border>
      <left style="medium">
        <color indexed="64"/>
      </left>
      <right/>
      <top style="dotted">
        <color indexed="64"/>
      </top>
      <bottom/>
      <diagonal/>
    </border>
    <border>
      <left style="thin">
        <color indexed="64"/>
      </left>
      <right style="medium">
        <color indexed="64"/>
      </right>
      <top style="dotted">
        <color indexed="64"/>
      </top>
      <bottom style="medium">
        <color indexed="64"/>
      </bottom>
      <diagonal/>
    </border>
    <border>
      <left/>
      <right style="medium">
        <color indexed="64"/>
      </right>
      <top style="dotted">
        <color indexed="64"/>
      </top>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rgb="FF000000"/>
      </left>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thin">
        <color theme="1"/>
      </left>
      <right/>
      <top style="dotted">
        <color indexed="64"/>
      </top>
      <bottom style="medium">
        <color indexed="64"/>
      </bottom>
      <diagonal/>
    </border>
    <border>
      <left style="medium">
        <color theme="1"/>
      </left>
      <right style="medium">
        <color theme="1"/>
      </right>
      <top style="dotted">
        <color indexed="64"/>
      </top>
      <bottom/>
      <diagonal/>
    </border>
    <border>
      <left style="medium">
        <color theme="1"/>
      </left>
      <right style="thin">
        <color rgb="FF000000"/>
      </right>
      <top style="dotted">
        <color indexed="64"/>
      </top>
      <bottom style="medium">
        <color indexed="64"/>
      </bottom>
      <diagonal/>
    </border>
    <border>
      <left style="medium">
        <color indexed="64"/>
      </left>
      <right/>
      <top style="dotted">
        <color indexed="64"/>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right/>
      <top style="medium">
        <color theme="1"/>
      </top>
      <bottom style="double">
        <color indexed="64"/>
      </bottom>
      <diagonal/>
    </border>
    <border>
      <left style="thin">
        <color theme="1"/>
      </left>
      <right/>
      <top style="medium">
        <color theme="1"/>
      </top>
      <bottom style="double">
        <color indexed="64"/>
      </bottom>
      <diagonal/>
    </border>
    <border>
      <left style="medium">
        <color theme="1"/>
      </left>
      <right/>
      <top style="medium">
        <color theme="1"/>
      </top>
      <bottom style="double">
        <color indexed="64"/>
      </bottom>
      <diagonal/>
    </border>
    <border>
      <left style="thin">
        <color theme="1"/>
      </left>
      <right/>
      <top/>
      <bottom style="double">
        <color indexed="64"/>
      </bottom>
      <diagonal/>
    </border>
    <border>
      <left/>
      <right/>
      <top/>
      <bottom style="double">
        <color indexed="64"/>
      </bottom>
      <diagonal/>
    </border>
    <border>
      <left style="thin">
        <color rgb="FF000000"/>
      </left>
      <right/>
      <top style="medium">
        <color theme="1"/>
      </top>
      <bottom style="double">
        <color indexed="64"/>
      </bottom>
      <diagonal/>
    </border>
    <border>
      <left style="medium">
        <color theme="1"/>
      </left>
      <right style="medium">
        <color theme="1"/>
      </right>
      <top style="medium">
        <color theme="1"/>
      </top>
      <bottom style="double">
        <color indexed="64"/>
      </bottom>
      <diagonal/>
    </border>
    <border>
      <left style="medium">
        <color theme="1"/>
      </left>
      <right style="thin">
        <color theme="1"/>
      </right>
      <top style="medium">
        <color theme="1"/>
      </top>
      <bottom style="double">
        <color indexed="64"/>
      </bottom>
      <diagonal/>
    </border>
    <border>
      <left style="medium">
        <color theme="1"/>
      </left>
      <right/>
      <top style="medium">
        <color theme="1"/>
      </top>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style="medium">
        <color theme="1"/>
      </left>
      <right style="medium">
        <color theme="1"/>
      </right>
      <top style="medium">
        <color theme="1"/>
      </top>
      <bottom/>
      <diagonal/>
    </border>
    <border>
      <left style="thin">
        <color indexed="64"/>
      </left>
      <right style="medium">
        <color indexed="64"/>
      </right>
      <top style="medium">
        <color indexed="64"/>
      </top>
      <bottom style="double">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dotted">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theme="1"/>
      </left>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dotted">
        <color indexed="64"/>
      </left>
      <right style="thin">
        <color rgb="FF000000"/>
      </right>
      <top style="double">
        <color indexed="64"/>
      </top>
      <bottom style="double">
        <color indexed="64"/>
      </bottom>
      <diagonal/>
    </border>
    <border>
      <left style="medium">
        <color theme="1"/>
      </left>
      <right style="medium">
        <color theme="1"/>
      </right>
      <top style="double">
        <color indexed="64"/>
      </top>
      <bottom style="double">
        <color indexed="64"/>
      </bottom>
      <diagonal/>
    </border>
    <border>
      <left style="double">
        <color rgb="FFE26B0A"/>
      </left>
      <right/>
      <top/>
      <bottom style="double">
        <color indexed="64"/>
      </bottom>
      <diagonal/>
    </border>
    <border>
      <left style="double">
        <color theme="9" tint="-0.24994659260841701"/>
      </left>
      <right/>
      <top/>
      <bottom style="double">
        <color indexed="64"/>
      </bottom>
      <diagonal/>
    </border>
    <border>
      <left style="double">
        <color theme="9" tint="-0.24994659260841701"/>
      </left>
      <right style="dotted">
        <color indexed="64"/>
      </right>
      <top/>
      <bottom style="double">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right style="dotted">
        <color indexed="64"/>
      </right>
      <top style="double">
        <color indexed="64"/>
      </top>
      <bottom style="medium">
        <color indexed="64"/>
      </bottom>
      <diagonal/>
    </border>
    <border>
      <left style="dotted">
        <color indexed="64"/>
      </left>
      <right style="thin">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thin">
        <color rgb="FF000000"/>
      </left>
      <right style="dotted">
        <color indexed="64"/>
      </right>
      <top style="double">
        <color indexed="64"/>
      </top>
      <bottom style="medium">
        <color indexed="64"/>
      </bottom>
      <diagonal/>
    </border>
    <border>
      <left style="medium">
        <color theme="1"/>
      </left>
      <right/>
      <top style="double">
        <color indexed="64"/>
      </top>
      <bottom style="medium">
        <color indexed="64"/>
      </bottom>
      <diagonal/>
    </border>
    <border>
      <left style="medium">
        <color theme="1"/>
      </left>
      <right style="dotted">
        <color indexed="64"/>
      </right>
      <top/>
      <bottom style="medium">
        <color indexed="64"/>
      </bottom>
      <diagonal/>
    </border>
    <border>
      <left style="dotted">
        <color indexed="64"/>
      </left>
      <right/>
      <top/>
      <bottom style="medium">
        <color indexed="64"/>
      </bottom>
      <diagonal/>
    </border>
    <border>
      <left style="medium">
        <color rgb="FF000000"/>
      </left>
      <right style="dotted">
        <color indexed="64"/>
      </right>
      <top style="double">
        <color indexed="64"/>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medium">
        <color theme="1"/>
      </right>
      <top/>
      <bottom style="double">
        <color indexed="64"/>
      </bottom>
      <diagonal/>
    </border>
    <border>
      <left style="medium">
        <color theme="1"/>
      </left>
      <right style="medium">
        <color theme="1"/>
      </right>
      <top style="double">
        <color indexed="64"/>
      </top>
      <bottom style="medium">
        <color indexed="64"/>
      </bottom>
      <diagonal/>
    </border>
    <border>
      <left style="dotted">
        <color indexed="64"/>
      </left>
      <right style="thin">
        <color indexed="64"/>
      </right>
      <top style="double">
        <color indexed="64"/>
      </top>
      <bottom style="double">
        <color theme="9" tint="-0.24994659260841701"/>
      </bottom>
      <diagonal/>
    </border>
    <border>
      <left style="double">
        <color rgb="FFE26B0A"/>
      </left>
      <right/>
      <top style="double">
        <color indexed="64"/>
      </top>
      <bottom style="medium">
        <color indexed="64"/>
      </bottom>
      <diagonal/>
    </border>
    <border diagonalDown="1">
      <left/>
      <right style="double">
        <color theme="9" tint="-0.24994659260841701"/>
      </right>
      <top/>
      <bottom style="double">
        <color theme="9" tint="-0.24994659260841701"/>
      </bottom>
      <diagonal style="thin">
        <color indexed="64"/>
      </diagonal>
    </border>
    <border>
      <left/>
      <right style="dotted">
        <color indexed="64"/>
      </right>
      <top/>
      <bottom/>
      <diagonal/>
    </border>
    <border>
      <left style="medium">
        <color theme="1"/>
      </left>
      <right style="dotted">
        <color indexed="64"/>
      </right>
      <top/>
      <bottom/>
      <diagonal/>
    </border>
    <border>
      <left style="thin">
        <color rgb="FF000000"/>
      </left>
      <right style="dotted">
        <color indexed="64"/>
      </right>
      <top/>
      <bottom/>
      <diagonal/>
    </border>
    <border>
      <left style="medium">
        <color theme="1"/>
      </left>
      <right style="medium">
        <color indexed="64"/>
      </right>
      <top/>
      <bottom/>
      <diagonal/>
    </border>
    <border>
      <left style="medium">
        <color rgb="FF000000"/>
      </left>
      <right style="dotted">
        <color indexed="64"/>
      </right>
      <top/>
      <bottom/>
      <diagonal/>
    </border>
    <border>
      <left style="dotted">
        <color indexed="64"/>
      </left>
      <right style="thin">
        <color rgb="FF000000"/>
      </right>
      <top/>
      <bottom style="medium">
        <color indexed="64"/>
      </bottom>
      <diagonal/>
    </border>
    <border>
      <left/>
      <right style="medium">
        <color indexed="64"/>
      </right>
      <top style="double">
        <color indexed="64"/>
      </top>
      <bottom/>
      <diagonal/>
    </border>
    <border>
      <left style="double">
        <color rgb="FFE26B0A"/>
      </left>
      <right/>
      <top/>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dotted">
        <color indexed="64"/>
      </right>
      <top style="medium">
        <color indexed="64"/>
      </top>
      <bottom/>
      <diagonal/>
    </border>
    <border>
      <left style="dotted">
        <color indexed="64"/>
      </left>
      <right/>
      <top/>
      <bottom style="thin">
        <color indexed="64"/>
      </bottom>
      <diagonal/>
    </border>
    <border>
      <left style="medium">
        <color indexed="64"/>
      </left>
      <right/>
      <top style="medium">
        <color indexed="64"/>
      </top>
      <bottom style="thin">
        <color indexed="64"/>
      </bottom>
      <diagonal/>
    </border>
    <border>
      <left style="medium">
        <color theme="1"/>
      </left>
      <right style="dotted">
        <color indexed="64"/>
      </right>
      <top style="medium">
        <color indexed="64"/>
      </top>
      <bottom/>
      <diagonal/>
    </border>
    <border>
      <left style="dotted">
        <color indexed="64"/>
      </left>
      <right/>
      <top/>
      <bottom/>
      <diagonal/>
    </border>
    <border>
      <left style="thin">
        <color rgb="FF000000"/>
      </left>
      <right style="dotted">
        <color indexed="64"/>
      </right>
      <top style="medium">
        <color indexed="64"/>
      </top>
      <bottom/>
      <diagonal/>
    </border>
    <border>
      <left style="dotted">
        <color indexed="64"/>
      </left>
      <right style="medium">
        <color theme="1"/>
      </right>
      <top/>
      <bottom style="thin">
        <color indexed="64"/>
      </bottom>
      <diagonal/>
    </border>
    <border>
      <left style="medium">
        <color theme="1"/>
      </left>
      <right/>
      <top style="medium">
        <color indexed="64"/>
      </top>
      <bottom style="thin">
        <color indexed="64"/>
      </bottom>
      <diagonal/>
    </border>
    <border>
      <left style="medium">
        <color theme="1"/>
      </left>
      <right/>
      <top style="medium">
        <color indexed="64"/>
      </top>
      <bottom/>
      <diagonal/>
    </border>
    <border>
      <left style="medium">
        <color theme="1"/>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style="medium">
        <color rgb="FF000000"/>
      </left>
      <right style="dotted">
        <color indexed="64"/>
      </right>
      <top style="medium">
        <color indexed="64"/>
      </top>
      <bottom/>
      <diagonal/>
    </border>
    <border>
      <left style="dotted">
        <color indexed="64"/>
      </left>
      <right style="thin">
        <color rgb="FF000000"/>
      </right>
      <top/>
      <bottom style="thin">
        <color indexed="64"/>
      </bottom>
      <diagonal/>
    </border>
    <border>
      <left style="medium">
        <color theme="1"/>
      </left>
      <right style="medium">
        <color theme="1"/>
      </right>
      <top/>
      <bottom style="thin">
        <color indexed="64"/>
      </bottom>
      <diagonal/>
    </border>
    <border>
      <left style="double">
        <color rgb="FFE26B0A"/>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theme="1"/>
      </left>
      <right style="dotted">
        <color indexed="64"/>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dotted">
        <color indexed="64"/>
      </left>
      <right style="medium">
        <color theme="1"/>
      </right>
      <top style="thin">
        <color indexed="64"/>
      </top>
      <bottom style="thin">
        <color indexed="64"/>
      </bottom>
      <diagonal/>
    </border>
    <border>
      <left style="medium">
        <color theme="1"/>
      </left>
      <right/>
      <top/>
      <bottom style="thin">
        <color indexed="64"/>
      </bottom>
      <diagonal/>
    </border>
    <border>
      <left style="medium">
        <color theme="1"/>
      </left>
      <right/>
      <top style="thin">
        <color indexed="64"/>
      </top>
      <bottom style="thin">
        <color indexed="64"/>
      </bottom>
      <diagonal/>
    </border>
    <border>
      <left style="medium">
        <color theme="1"/>
      </left>
      <right style="dotted">
        <color indexed="64"/>
      </right>
      <top/>
      <bottom style="thin">
        <color indexed="64"/>
      </bottom>
      <diagonal/>
    </border>
    <border>
      <left style="medium">
        <color theme="1"/>
      </left>
      <right style="dotted">
        <color theme="1"/>
      </right>
      <top style="thin">
        <color indexed="64"/>
      </top>
      <bottom style="thin">
        <color indexed="64"/>
      </bottom>
      <diagonal/>
    </border>
    <border>
      <left style="medium">
        <color rgb="FF000000"/>
      </left>
      <right style="dotted">
        <color indexed="64"/>
      </right>
      <top style="thin">
        <color indexed="64"/>
      </top>
      <bottom style="thin">
        <color indexed="64"/>
      </bottom>
      <diagonal/>
    </border>
    <border>
      <left style="dotted">
        <color indexed="64"/>
      </left>
      <right style="thin">
        <color rgb="FF000000"/>
      </right>
      <top style="thin">
        <color indexed="64"/>
      </top>
      <bottom style="thin">
        <color indexed="64"/>
      </bottom>
      <diagonal/>
    </border>
    <border>
      <left style="medium">
        <color theme="1"/>
      </left>
      <right style="dotted">
        <color indexed="64"/>
      </right>
      <top style="thin">
        <color theme="1"/>
      </top>
      <bottom style="thin">
        <color theme="1"/>
      </bottom>
      <diagonal/>
    </border>
    <border>
      <left style="medium">
        <color theme="1"/>
      </left>
      <right style="medium">
        <color theme="1"/>
      </right>
      <top style="thin">
        <color indexed="64"/>
      </top>
      <bottom style="thin">
        <color indexed="64"/>
      </bottom>
      <diagonal/>
    </border>
    <border>
      <left style="double">
        <color rgb="FFE26B0A"/>
      </left>
      <right/>
      <top style="thin">
        <color indexed="64"/>
      </top>
      <bottom style="thin">
        <color indexed="64"/>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theme="1"/>
      </left>
      <right style="dotted">
        <color indexed="64"/>
      </right>
      <top style="thin">
        <color indexed="64"/>
      </top>
      <bottom style="medium">
        <color indexed="64"/>
      </bottom>
      <diagonal/>
    </border>
    <border>
      <left style="thin">
        <color rgb="FF000000"/>
      </left>
      <right style="dotted">
        <color indexed="64"/>
      </right>
      <top style="thin">
        <color indexed="64"/>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medium">
        <color theme="1"/>
      </left>
      <right style="medium">
        <color theme="1"/>
      </right>
      <top style="thin">
        <color indexed="64"/>
      </top>
      <bottom style="medium">
        <color indexed="64"/>
      </bottom>
      <diagonal/>
    </border>
    <border>
      <left style="double">
        <color rgb="FFE26B0A"/>
      </left>
      <right/>
      <top style="thin">
        <color indexed="64"/>
      </top>
      <bottom style="medium">
        <color indexed="64"/>
      </bottom>
      <diagonal/>
    </border>
    <border>
      <left style="medium">
        <color indexed="64"/>
      </left>
      <right style="medium">
        <color indexed="64"/>
      </right>
      <top/>
      <bottom style="thin">
        <color indexed="64"/>
      </bottom>
      <diagonal/>
    </border>
    <border>
      <left style="medium">
        <color theme="1"/>
      </left>
      <right style="dotted">
        <color indexed="64"/>
      </right>
      <top/>
      <bottom style="thin">
        <color theme="1"/>
      </bottom>
      <diagonal/>
    </border>
    <border diagonalDown="1">
      <left/>
      <right style="double">
        <color theme="9" tint="-0.24994659260841701"/>
      </right>
      <top/>
      <bottom/>
      <diagonal style="thin">
        <color indexed="64"/>
      </diagonal>
    </border>
    <border>
      <left style="medium">
        <color theme="1"/>
      </left>
      <right/>
      <top style="medium">
        <color indexed="64"/>
      </top>
      <bottom style="medium">
        <color indexed="64"/>
      </bottom>
      <diagonal/>
    </border>
    <border>
      <left style="dotted">
        <color indexed="64"/>
      </left>
      <right/>
      <top style="medium">
        <color indexed="64"/>
      </top>
      <bottom style="medium">
        <color indexed="64"/>
      </bottom>
      <diagonal/>
    </border>
    <border>
      <left style="medium">
        <color theme="1"/>
      </left>
      <right style="dotted">
        <color indexed="64"/>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medium">
        <color theme="1"/>
      </right>
      <top style="medium">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rgb="FF000000"/>
      </left>
      <right style="dotted">
        <color indexed="64"/>
      </right>
      <top style="thin">
        <color indexed="64"/>
      </top>
      <bottom/>
      <diagonal/>
    </border>
    <border>
      <left style="medium">
        <color theme="1"/>
      </left>
      <right/>
      <top style="thin">
        <color indexed="64"/>
      </top>
      <bottom/>
      <diagonal/>
    </border>
    <border>
      <left style="medium">
        <color rgb="FF000000"/>
      </left>
      <right style="dotted">
        <color indexed="64"/>
      </right>
      <top style="thin">
        <color indexed="64"/>
      </top>
      <bottom/>
      <diagonal/>
    </border>
    <border>
      <left style="dotted">
        <color indexed="64"/>
      </left>
      <right style="thin">
        <color rgb="FF000000"/>
      </right>
      <top style="thin">
        <color indexed="64"/>
      </top>
      <bottom/>
      <diagonal/>
    </border>
    <border>
      <left style="medium">
        <color theme="1"/>
      </left>
      <right style="dotted">
        <color indexed="64"/>
      </right>
      <top style="thin">
        <color theme="1"/>
      </top>
      <bottom/>
      <diagonal/>
    </border>
    <border>
      <left style="medium">
        <color theme="1"/>
      </left>
      <right style="medium">
        <color theme="1"/>
      </right>
      <top style="thin">
        <color indexed="64"/>
      </top>
      <bottom/>
      <diagonal/>
    </border>
    <border>
      <left/>
      <right/>
      <top style="thin">
        <color indexed="64"/>
      </top>
      <bottom/>
      <diagonal/>
    </border>
    <border>
      <left style="double">
        <color rgb="FFE26B0A"/>
      </left>
      <right/>
      <top style="thin">
        <color indexed="64"/>
      </top>
      <bottom/>
      <diagonal/>
    </border>
    <border>
      <left/>
      <right style="dotted">
        <color indexed="64"/>
      </right>
      <top/>
      <bottom style="medium">
        <color indexed="64"/>
      </bottom>
      <diagonal/>
    </border>
    <border>
      <left style="thin">
        <color rgb="FF000000"/>
      </left>
      <right style="dotted">
        <color indexed="64"/>
      </right>
      <top/>
      <bottom style="medium">
        <color indexed="64"/>
      </bottom>
      <diagonal/>
    </border>
    <border>
      <left style="dotted">
        <color indexed="64"/>
      </left>
      <right style="thin">
        <color rgb="FF000000"/>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thin">
        <color indexed="64"/>
      </left>
      <right style="medium">
        <color indexed="64"/>
      </right>
      <top style="thin">
        <color indexed="64"/>
      </top>
      <bottom/>
      <diagonal/>
    </border>
    <border>
      <left style="dotted">
        <color indexed="64"/>
      </left>
      <right/>
      <top style="thin">
        <color theme="1"/>
      </top>
      <bottom style="medium">
        <color indexed="64"/>
      </bottom>
      <diagonal/>
    </border>
    <border>
      <left style="thin">
        <color theme="1"/>
      </left>
      <right/>
      <top style="medium">
        <color indexed="64"/>
      </top>
      <bottom style="medium">
        <color indexed="64"/>
      </bottom>
      <diagonal/>
    </border>
    <border>
      <left/>
      <right style="dotted">
        <color indexed="64"/>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double">
        <color rgb="FFE26B0A"/>
      </left>
      <right/>
      <top style="medium">
        <color indexed="64"/>
      </top>
      <bottom style="medium">
        <color indexed="64"/>
      </bottom>
      <diagonal/>
    </border>
    <border>
      <left style="thin">
        <color indexed="64"/>
      </left>
      <right style="medium">
        <color indexed="64"/>
      </right>
      <top/>
      <bottom style="thin">
        <color indexed="64"/>
      </bottom>
      <diagonal/>
    </border>
    <border>
      <left/>
      <right style="dotted">
        <color indexed="64"/>
      </right>
      <top/>
      <bottom style="thin">
        <color indexed="64"/>
      </bottom>
      <diagonal/>
    </border>
    <border>
      <left style="thin">
        <color rgb="FF000000"/>
      </left>
      <right style="dotted">
        <color indexed="64"/>
      </right>
      <top/>
      <bottom style="thin">
        <color indexed="64"/>
      </bottom>
      <diagonal/>
    </border>
    <border>
      <left style="medium">
        <color rgb="FF000000"/>
      </left>
      <right style="dotted">
        <color indexed="64"/>
      </right>
      <top/>
      <bottom style="thin">
        <color indexed="64"/>
      </bottom>
      <diagonal/>
    </border>
    <border>
      <left/>
      <right/>
      <top/>
      <bottom style="thin">
        <color indexed="64"/>
      </bottom>
      <diagonal/>
    </border>
    <border>
      <left style="double">
        <color rgb="FFE26B0A"/>
      </left>
      <right/>
      <top/>
      <bottom style="thin">
        <color indexed="64"/>
      </bottom>
      <diagonal/>
    </border>
    <border>
      <left/>
      <right style="dotted">
        <color indexed="64"/>
      </right>
      <top style="medium">
        <color indexed="64"/>
      </top>
      <bottom style="thin">
        <color indexed="64"/>
      </bottom>
      <diagonal/>
    </border>
    <border>
      <left style="thin">
        <color rgb="FF000000"/>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double">
        <color rgb="FFE26B0A"/>
      </left>
      <right/>
      <top style="medium">
        <color indexed="64"/>
      </top>
      <bottom style="thin">
        <color indexed="64"/>
      </bottom>
      <diagonal/>
    </border>
    <border>
      <left style="medium">
        <color theme="1"/>
      </left>
      <right style="medium">
        <color indexed="64"/>
      </right>
      <top/>
      <bottom style="medium">
        <color indexed="64"/>
      </bottom>
      <diagonal/>
    </border>
    <border>
      <left style="medium">
        <color theme="1"/>
      </left>
      <right style="dotted">
        <color indexed="64"/>
      </right>
      <top style="medium">
        <color indexed="64"/>
      </top>
      <bottom style="medium">
        <color theme="1"/>
      </bottom>
      <diagonal/>
    </border>
    <border>
      <left style="medium">
        <color theme="1"/>
      </left>
      <right style="medium">
        <color theme="1"/>
      </right>
      <top/>
      <bottom style="double">
        <color theme="1"/>
      </bottom>
      <diagonal/>
    </border>
    <border>
      <left/>
      <right style="medium">
        <color indexed="64"/>
      </right>
      <top/>
      <bottom style="double">
        <color indexed="64"/>
      </bottom>
      <diagonal/>
    </border>
    <border>
      <left/>
      <right style="dotted">
        <color indexed="64"/>
      </right>
      <top/>
      <bottom style="double">
        <color indexed="64"/>
      </bottom>
      <diagonal/>
    </border>
    <border>
      <left style="dotted">
        <color indexed="64"/>
      </left>
      <right/>
      <top/>
      <bottom style="double">
        <color indexed="64"/>
      </bottom>
      <diagonal/>
    </border>
    <border>
      <left style="thin">
        <color theme="1"/>
      </left>
      <right style="dotted">
        <color indexed="64"/>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style="dotted">
        <color indexed="64"/>
      </left>
      <right style="medium">
        <color theme="1"/>
      </right>
      <top/>
      <bottom style="double">
        <color indexed="64"/>
      </bottom>
      <diagonal/>
    </border>
    <border>
      <left/>
      <right style="medium">
        <color theme="1"/>
      </right>
      <top/>
      <bottom style="double">
        <color indexed="64"/>
      </bottom>
      <diagonal/>
    </border>
    <border>
      <left style="dotted">
        <color indexed="64"/>
      </left>
      <right style="thin">
        <color indexed="64"/>
      </right>
      <top/>
      <bottom style="double">
        <color indexed="64"/>
      </bottom>
      <diagonal/>
    </border>
    <border>
      <left/>
      <right style="dotted">
        <color indexed="64"/>
      </right>
      <top style="double">
        <color indexed="64"/>
      </top>
      <bottom style="medium">
        <color theme="1"/>
      </bottom>
      <diagonal/>
    </border>
    <border>
      <left style="thin">
        <color theme="1"/>
      </left>
      <right style="dotted">
        <color indexed="64"/>
      </right>
      <top style="double">
        <color indexed="64"/>
      </top>
      <bottom style="medium">
        <color theme="1"/>
      </bottom>
      <diagonal/>
    </border>
    <border>
      <left style="dotted">
        <color indexed="64"/>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rgb="FF000000"/>
      </left>
      <right style="dotted">
        <color indexed="64"/>
      </right>
      <top style="double">
        <color indexed="64"/>
      </top>
      <bottom style="medium">
        <color theme="1"/>
      </bottom>
      <diagonal/>
    </border>
    <border>
      <left style="dotted">
        <color indexed="64"/>
      </left>
      <right style="medium">
        <color theme="1"/>
      </right>
      <top style="double">
        <color indexed="64"/>
      </top>
      <bottom style="medium">
        <color theme="1"/>
      </bottom>
      <diagonal/>
    </border>
    <border>
      <left style="medium">
        <color theme="1"/>
      </left>
      <right/>
      <top/>
      <bottom style="medium">
        <color theme="1"/>
      </bottom>
      <diagonal/>
    </border>
    <border>
      <left style="medium">
        <color theme="1"/>
      </left>
      <right/>
      <top style="double">
        <color indexed="64"/>
      </top>
      <bottom style="medium">
        <color theme="1"/>
      </bottom>
      <diagonal/>
    </border>
    <border>
      <left style="medium">
        <color theme="1"/>
      </left>
      <right style="dotted">
        <color indexed="64"/>
      </right>
      <top/>
      <bottom style="medium">
        <color theme="1"/>
      </bottom>
      <diagonal/>
    </border>
    <border>
      <left style="double">
        <color theme="9" tint="-0.24994659260841701"/>
      </left>
      <right/>
      <top style="double">
        <color indexed="64"/>
      </top>
      <bottom style="double">
        <color theme="9" tint="-0.24994659260841701"/>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bottom style="double">
        <color theme="9" tint="-0.24994659260841701"/>
      </bottom>
      <diagonal/>
    </border>
    <border>
      <left style="thin">
        <color indexed="64"/>
      </left>
      <right style="double">
        <color theme="9" tint="-0.24994659260841701"/>
      </right>
      <top/>
      <bottom style="double">
        <color rgb="FFE26B0A"/>
      </bottom>
      <diagonal/>
    </border>
    <border>
      <left style="medium">
        <color theme="1"/>
      </left>
      <right style="medium">
        <color indexed="64"/>
      </right>
      <top style="medium">
        <color theme="1"/>
      </top>
      <bottom style="medium">
        <color indexed="64"/>
      </bottom>
      <diagonal/>
    </border>
    <border>
      <left/>
      <right/>
      <top style="medium">
        <color theme="1"/>
      </top>
      <bottom style="medium">
        <color indexed="64"/>
      </bottom>
      <diagonal/>
    </border>
    <border>
      <left style="medium">
        <color rgb="FF000000"/>
      </left>
      <right/>
      <top style="medium">
        <color theme="1"/>
      </top>
      <bottom style="medium">
        <color indexed="64"/>
      </bottom>
      <diagonal/>
    </border>
    <border>
      <left style="double">
        <color rgb="FFE26B0A"/>
      </left>
      <right style="double">
        <color rgb="FFE26B0A"/>
      </right>
      <top style="double">
        <color rgb="FFE26B0A"/>
      </top>
      <bottom style="medium">
        <color indexed="64"/>
      </bottom>
      <diagonal/>
    </border>
    <border>
      <left style="double">
        <color rgb="FFE26B0A"/>
      </left>
      <right style="double">
        <color rgb="FFE26B0A"/>
      </right>
      <top style="medium">
        <color indexed="64"/>
      </top>
      <bottom/>
      <diagonal/>
    </border>
    <border>
      <left style="medium">
        <color theme="1"/>
      </left>
      <right style="medium">
        <color indexed="64"/>
      </right>
      <top style="medium">
        <color indexed="64"/>
      </top>
      <bottom style="dotted">
        <color indexed="64"/>
      </bottom>
      <diagonal/>
    </border>
    <border>
      <left/>
      <right/>
      <top/>
      <bottom style="dotted">
        <color indexed="64"/>
      </bottom>
      <diagonal/>
    </border>
    <border>
      <left style="thin">
        <color rgb="FF000000"/>
      </left>
      <right/>
      <top/>
      <bottom style="dotted">
        <color indexed="64"/>
      </bottom>
      <diagonal/>
    </border>
    <border>
      <left style="medium">
        <color theme="1"/>
      </left>
      <right/>
      <top/>
      <bottom style="dotted">
        <color indexed="64"/>
      </bottom>
      <diagonal/>
    </border>
    <border>
      <left style="medium">
        <color rgb="FF000000"/>
      </left>
      <right/>
      <top/>
      <bottom style="dotted">
        <color indexed="64"/>
      </bottom>
      <diagonal/>
    </border>
    <border>
      <left style="medium">
        <color theme="1"/>
      </left>
      <right style="thin">
        <color rgb="FF000000"/>
      </right>
      <top/>
      <bottom style="dotted">
        <color indexed="64"/>
      </bottom>
      <diagonal/>
    </border>
    <border>
      <left style="thin">
        <color rgb="FF000000"/>
      </left>
      <right/>
      <top style="medium">
        <color theme="1"/>
      </top>
      <bottom style="dotted">
        <color indexed="64"/>
      </bottom>
      <diagonal/>
    </border>
    <border>
      <left style="double">
        <color rgb="FFE26B0A"/>
      </left>
      <right style="double">
        <color rgb="FFE26B0A"/>
      </right>
      <top style="medium">
        <color theme="1"/>
      </top>
      <bottom style="dotted">
        <color indexed="64"/>
      </bottom>
      <diagonal/>
    </border>
    <border>
      <left style="double">
        <color rgb="FFE26B0A"/>
      </left>
      <right style="double">
        <color rgb="FFE26B0A"/>
      </right>
      <top style="medium">
        <color theme="1"/>
      </top>
      <bottom/>
      <diagonal/>
    </border>
    <border>
      <left style="medium">
        <color rgb="FF000000"/>
      </left>
      <right/>
      <top/>
      <bottom/>
      <diagonal/>
    </border>
    <border>
      <left style="medium">
        <color theme="1"/>
      </left>
      <right style="thin">
        <color rgb="FF000000"/>
      </right>
      <top/>
      <bottom/>
      <diagonal/>
    </border>
    <border>
      <left style="double">
        <color rgb="FFE26B0A"/>
      </left>
      <right style="double">
        <color rgb="FFE26B0A"/>
      </right>
      <top style="dotted">
        <color indexed="64"/>
      </top>
      <bottom/>
      <diagonal/>
    </border>
    <border>
      <left style="double">
        <color rgb="FFE26B0A"/>
      </left>
      <right style="double">
        <color rgb="FFE26B0A"/>
      </right>
      <top/>
      <bottom/>
      <diagonal/>
    </border>
    <border>
      <left style="medium">
        <color rgb="FF000000"/>
      </left>
      <right/>
      <top/>
      <bottom style="medium">
        <color indexed="64"/>
      </bottom>
      <diagonal/>
    </border>
    <border>
      <left style="thin">
        <color rgb="FF000000"/>
      </left>
      <right/>
      <top/>
      <bottom style="medium">
        <color theme="1"/>
      </bottom>
      <diagonal/>
    </border>
    <border>
      <left style="medium">
        <color indexed="64"/>
      </left>
      <right style="medium">
        <color indexed="64"/>
      </right>
      <top style="medium">
        <color indexed="64"/>
      </top>
      <bottom style="hair">
        <color indexed="64"/>
      </bottom>
      <diagonal/>
    </border>
    <border>
      <left style="medium">
        <color rgb="FF000000"/>
      </left>
      <right/>
      <top style="medium">
        <color indexed="64"/>
      </top>
      <bottom style="dotted">
        <color indexed="64"/>
      </bottom>
      <diagonal/>
    </border>
    <border>
      <left style="double">
        <color rgb="FFE26B0A"/>
      </left>
      <right style="double">
        <color rgb="FFE26B0A"/>
      </right>
      <top/>
      <bottom style="dotted">
        <color indexed="64"/>
      </bottom>
      <diagonal/>
    </border>
    <border>
      <left style="thin">
        <color rgb="FF000000"/>
      </left>
      <right/>
      <top/>
      <bottom style="double">
        <color indexed="64"/>
      </bottom>
      <diagonal/>
    </border>
    <border>
      <left style="double">
        <color rgb="FFE26B0A"/>
      </left>
      <right style="double">
        <color rgb="FFE26B0A"/>
      </right>
      <top/>
      <bottom style="medium">
        <color indexed="64"/>
      </bottom>
      <diagonal/>
    </border>
    <border>
      <left/>
      <right style="double">
        <color rgb="FFE26B0A"/>
      </right>
      <top/>
      <bottom style="medium">
        <color indexed="64"/>
      </bottom>
      <diagonal/>
    </border>
    <border>
      <left style="double">
        <color rgb="FFE26B0A"/>
      </left>
      <right style="double">
        <color rgb="FFE26B0A"/>
      </right>
      <top style="double">
        <color indexed="64"/>
      </top>
      <bottom/>
      <diagonal/>
    </border>
    <border>
      <left style="double">
        <color rgb="FFE26B0A"/>
      </left>
      <right style="double">
        <color rgb="FFE26B0A"/>
      </right>
      <top style="medium">
        <color indexed="64"/>
      </top>
      <bottom style="dotted">
        <color indexed="64"/>
      </bottom>
      <diagonal/>
    </border>
    <border diagonalUp="1">
      <left style="double">
        <color rgb="FFE26B0A"/>
      </left>
      <right style="double">
        <color rgb="FFE26B0A"/>
      </right>
      <top style="medium">
        <color indexed="64"/>
      </top>
      <bottom/>
      <diagonal style="thin">
        <color theme="1"/>
      </diagonal>
    </border>
    <border diagonalUp="1">
      <left style="double">
        <color rgb="FFE26B0A"/>
      </left>
      <right style="double">
        <color rgb="FFE26B0A"/>
      </right>
      <top/>
      <bottom/>
      <diagonal style="thin">
        <color theme="1"/>
      </diagonal>
    </border>
    <border diagonalUp="1">
      <left style="double">
        <color rgb="FFE26B0A"/>
      </left>
      <right style="double">
        <color rgb="FFE26B0A"/>
      </right>
      <top/>
      <bottom style="medium">
        <color indexed="64"/>
      </bottom>
      <diagonal style="thin">
        <color theme="1"/>
      </diagonal>
    </border>
    <border>
      <left style="medium">
        <color indexed="64"/>
      </left>
      <right style="medium">
        <color indexed="64"/>
      </right>
      <top/>
      <bottom style="dotted">
        <color indexed="64"/>
      </bottom>
      <diagonal/>
    </border>
    <border diagonalUp="1">
      <left style="double">
        <color rgb="FFE26B0A"/>
      </left>
      <right style="double">
        <color rgb="FFE26B0A"/>
      </right>
      <top style="medium">
        <color theme="1"/>
      </top>
      <bottom/>
      <diagonal style="thin">
        <color theme="1"/>
      </diagonal>
    </border>
    <border>
      <left style="thin">
        <color indexed="64"/>
      </left>
      <right style="thin">
        <color rgb="FF000000"/>
      </right>
      <top style="medium">
        <color indexed="64"/>
      </top>
      <bottom style="dotted">
        <color indexed="64"/>
      </bottom>
      <diagonal/>
    </border>
    <border>
      <left style="medium">
        <color rgb="FF000000"/>
      </left>
      <right/>
      <top style="dotted">
        <color indexed="64"/>
      </top>
      <bottom style="medium">
        <color indexed="64"/>
      </bottom>
      <diagonal/>
    </border>
    <border>
      <left style="double">
        <color theme="9" tint="-0.24994659260841701"/>
      </left>
      <right style="double">
        <color theme="9" tint="-0.24994659260841701"/>
      </right>
      <top/>
      <bottom style="double">
        <color theme="9" tint="-0.24994659260841701"/>
      </bottom>
      <diagonal/>
    </border>
    <border>
      <left style="double">
        <color rgb="FFE26B0A"/>
      </left>
      <right style="double">
        <color rgb="FFE26B0A"/>
      </right>
      <top style="dotted">
        <color indexed="64"/>
      </top>
      <bottom style="double">
        <color rgb="FFE26B0A"/>
      </bottom>
      <diagonal/>
    </border>
    <border>
      <left style="double">
        <color rgb="FFE26B0A"/>
      </left>
      <right style="double">
        <color rgb="FFE26B0A"/>
      </right>
      <top/>
      <bottom style="double">
        <color rgb="FFE26B0A"/>
      </bottom>
      <diagonal/>
    </border>
    <border>
      <left style="thin">
        <color theme="1"/>
      </left>
      <right/>
      <top/>
      <bottom style="double">
        <color theme="9" tint="-0.24994659260841701"/>
      </bottom>
      <diagonal/>
    </border>
    <border>
      <left style="double">
        <color rgb="FFFF9933"/>
      </left>
      <right style="double">
        <color rgb="FFFF9933"/>
      </right>
      <top/>
      <bottom style="double">
        <color rgb="FFFF9933"/>
      </bottom>
      <diagonal/>
    </border>
    <border>
      <left style="thin">
        <color rgb="FF000000"/>
      </left>
      <right style="thin">
        <color theme="1"/>
      </right>
      <top style="medium">
        <color theme="1"/>
      </top>
      <bottom style="double">
        <color indexed="64"/>
      </bottom>
      <diagonal/>
    </border>
    <border>
      <left style="medium">
        <color theme="1"/>
      </left>
      <right/>
      <top style="medium">
        <color rgb="FF000000"/>
      </top>
      <bottom style="double">
        <color indexed="64"/>
      </bottom>
      <diagonal/>
    </border>
    <border>
      <left style="thin">
        <color rgb="FF000000"/>
      </left>
      <right/>
      <top style="medium">
        <color rgb="FF000000"/>
      </top>
      <bottom style="double">
        <color indexed="64"/>
      </bottom>
      <diagonal/>
    </border>
    <border>
      <left style="medium">
        <color rgb="FF000000"/>
      </left>
      <right/>
      <top style="medium">
        <color rgb="FF000000"/>
      </top>
      <bottom style="double">
        <color indexed="64"/>
      </bottom>
      <diagonal/>
    </border>
    <border>
      <left style="thin">
        <color theme="1"/>
      </left>
      <right/>
      <top style="double">
        <color indexed="64"/>
      </top>
      <bottom style="double">
        <color indexed="64"/>
      </bottom>
      <diagonal/>
    </border>
    <border>
      <left style="thin">
        <color rgb="FF000000"/>
      </left>
      <right style="thin">
        <color theme="1"/>
      </right>
      <top style="double">
        <color indexed="64"/>
      </top>
      <bottom style="double">
        <color indexed="64"/>
      </bottom>
      <diagonal/>
    </border>
    <border>
      <left style="medium">
        <color rgb="FF000000"/>
      </left>
      <right/>
      <top style="double">
        <color indexed="64"/>
      </top>
      <bottom style="double">
        <color indexed="64"/>
      </bottom>
      <diagonal/>
    </border>
    <border>
      <left style="thin">
        <color rgb="FF000000"/>
      </left>
      <right/>
      <top style="double">
        <color indexed="64"/>
      </top>
      <bottom style="double">
        <color indexed="64"/>
      </bottom>
      <diagonal/>
    </border>
    <border>
      <left style="double">
        <color rgb="FFE26B0A"/>
      </left>
      <right/>
      <top style="double">
        <color indexed="64"/>
      </top>
      <bottom style="double">
        <color indexed="64"/>
      </bottom>
      <diagonal/>
    </border>
    <border>
      <left style="thin">
        <color rgb="FF000000"/>
      </left>
      <right style="thin">
        <color theme="1"/>
      </right>
      <top style="double">
        <color indexed="64"/>
      </top>
      <bottom style="medium">
        <color indexed="64"/>
      </bottom>
      <diagonal/>
    </border>
    <border>
      <left style="medium">
        <color theme="1"/>
      </left>
      <right/>
      <top style="double">
        <color indexed="64"/>
      </top>
      <bottom style="double">
        <color theme="9" tint="-0.24994659260841701"/>
      </bottom>
      <diagonal/>
    </border>
    <border>
      <left style="dotted">
        <color indexed="64"/>
      </left>
      <right style="thin">
        <color rgb="FF000000"/>
      </right>
      <top style="double">
        <color indexed="64"/>
      </top>
      <bottom style="medium">
        <color theme="1"/>
      </bottom>
      <diagonal/>
    </border>
    <border>
      <left style="thin">
        <color rgb="FF000000"/>
      </left>
      <right style="medium">
        <color rgb="FF000000"/>
      </right>
      <top/>
      <bottom style="medium">
        <color indexed="64"/>
      </bottom>
      <diagonal/>
    </border>
    <border>
      <left style="thin">
        <color rgb="FF000000"/>
      </left>
      <right/>
      <top style="double">
        <color indexed="64"/>
      </top>
      <bottom style="medium">
        <color indexed="64"/>
      </bottom>
      <diagonal/>
    </border>
    <border>
      <left style="medium">
        <color rgb="FF000000"/>
      </left>
      <right style="dotted">
        <color indexed="64"/>
      </right>
      <top/>
      <bottom style="medium">
        <color indexed="64"/>
      </bottom>
      <diagonal/>
    </border>
    <border>
      <left style="thin">
        <color rgb="FF000000"/>
      </left>
      <right style="thin">
        <color theme="1"/>
      </right>
      <top/>
      <bottom style="medium">
        <color indexed="64"/>
      </bottom>
      <diagonal/>
    </border>
    <border>
      <left style="double">
        <color rgb="FFE26B0A"/>
      </left>
      <right/>
      <top/>
      <bottom style="medium">
        <color indexed="64"/>
      </bottom>
      <diagonal/>
    </border>
    <border>
      <left style="dotted">
        <color indexed="64"/>
      </left>
      <right style="thin">
        <color rgb="FF000000"/>
      </right>
      <top/>
      <bottom/>
      <diagonal/>
    </border>
    <border>
      <left style="thin">
        <color rgb="FF000000"/>
      </left>
      <right style="thin">
        <color theme="1"/>
      </right>
      <top/>
      <bottom style="thin">
        <color indexed="64"/>
      </bottom>
      <diagonal/>
    </border>
    <border>
      <left style="thin">
        <color rgb="FF000000"/>
      </left>
      <right/>
      <top/>
      <bottom style="thin">
        <color indexed="64"/>
      </bottom>
      <diagonal/>
    </border>
    <border>
      <left style="medium">
        <color rgb="FF000000"/>
      </left>
      <right/>
      <top/>
      <bottom style="thin">
        <color indexed="64"/>
      </bottom>
      <diagonal/>
    </border>
    <border>
      <left style="thin">
        <color theme="1"/>
      </left>
      <right/>
      <top style="thin">
        <color theme="1"/>
      </top>
      <bottom style="thin">
        <color theme="1"/>
      </bottom>
      <diagonal/>
    </border>
    <border>
      <left style="medium">
        <color indexed="64"/>
      </left>
      <right/>
      <top style="thin">
        <color theme="1"/>
      </top>
      <bottom style="thin">
        <color theme="1"/>
      </bottom>
      <diagonal/>
    </border>
    <border>
      <left style="medium">
        <color theme="1"/>
      </left>
      <right/>
      <top style="thin">
        <color theme="1"/>
      </top>
      <bottom style="thin">
        <color theme="1"/>
      </bottom>
      <diagonal/>
    </border>
    <border>
      <left style="thin">
        <color rgb="FF000000"/>
      </left>
      <right style="thin">
        <color theme="1"/>
      </right>
      <top style="thin">
        <color indexed="64"/>
      </top>
      <bottom/>
      <diagonal/>
    </border>
    <border>
      <left style="medium">
        <color rgb="FF000000"/>
      </left>
      <right/>
      <top style="thin">
        <color theme="1"/>
      </top>
      <bottom style="thin">
        <color theme="1"/>
      </bottom>
      <diagonal/>
    </border>
    <border>
      <left style="thin">
        <color rgb="FF000000"/>
      </left>
      <right/>
      <top style="thin">
        <color indexed="64"/>
      </top>
      <bottom/>
      <diagonal/>
    </border>
    <border>
      <left/>
      <right style="dotted">
        <color auto="1"/>
      </right>
      <top style="thin">
        <color theme="1"/>
      </top>
      <bottom style="thin">
        <color theme="1"/>
      </bottom>
      <diagonal/>
    </border>
    <border>
      <left style="thin">
        <color theme="1"/>
      </left>
      <right/>
      <top style="thin">
        <color theme="1"/>
      </top>
      <bottom style="medium">
        <color indexed="64"/>
      </bottom>
      <diagonal/>
    </border>
    <border>
      <left style="medium">
        <color indexed="64"/>
      </left>
      <right/>
      <top style="thin">
        <color theme="1"/>
      </top>
      <bottom style="medium">
        <color indexed="64"/>
      </bottom>
      <diagonal/>
    </border>
    <border>
      <left style="medium">
        <color theme="1"/>
      </left>
      <right/>
      <top style="thin">
        <color theme="1"/>
      </top>
      <bottom style="medium">
        <color indexed="64"/>
      </bottom>
      <diagonal/>
    </border>
    <border>
      <left style="thin">
        <color rgb="FF000000"/>
      </left>
      <right style="thin">
        <color theme="1"/>
      </right>
      <top style="thin">
        <color indexed="64"/>
      </top>
      <bottom style="medium">
        <color indexed="64"/>
      </bottom>
      <diagonal/>
    </border>
    <border>
      <left style="medium">
        <color rgb="FF000000"/>
      </left>
      <right/>
      <top style="thin">
        <color theme="1"/>
      </top>
      <bottom style="medium">
        <color indexed="64"/>
      </bottom>
      <diagonal/>
    </border>
    <border>
      <left style="medium">
        <color rgb="FF000000"/>
      </left>
      <right/>
      <top style="thin">
        <color indexed="64"/>
      </top>
      <bottom style="medium">
        <color indexed="64"/>
      </bottom>
      <diagonal/>
    </border>
    <border>
      <left/>
      <right style="dotted">
        <color auto="1"/>
      </right>
      <top style="thin">
        <color theme="1"/>
      </top>
      <bottom style="medium">
        <color indexed="64"/>
      </bottom>
      <diagonal/>
    </border>
    <border>
      <left style="thin">
        <color theme="1"/>
      </left>
      <right/>
      <top/>
      <bottom style="thin">
        <color theme="1"/>
      </bottom>
      <diagonal/>
    </border>
    <border>
      <left style="medium">
        <color indexed="64"/>
      </left>
      <right/>
      <top/>
      <bottom style="thin">
        <color theme="1"/>
      </bottom>
      <diagonal/>
    </border>
    <border>
      <left style="medium">
        <color theme="1"/>
      </left>
      <right/>
      <top/>
      <bottom style="thin">
        <color theme="1"/>
      </bottom>
      <diagonal/>
    </border>
    <border>
      <left style="medium">
        <color rgb="FF000000"/>
      </left>
      <right/>
      <top/>
      <bottom style="thin">
        <color theme="1"/>
      </bottom>
      <diagonal/>
    </border>
    <border>
      <left/>
      <right style="dotted">
        <color auto="1"/>
      </right>
      <top/>
      <bottom style="thin">
        <color theme="1"/>
      </bottom>
      <diagonal/>
    </border>
    <border>
      <left style="thin">
        <color rgb="FF000000"/>
      </left>
      <right style="thin">
        <color theme="1"/>
      </right>
      <top style="thin">
        <color indexed="64"/>
      </top>
      <bottom style="thin">
        <color indexed="64"/>
      </bottom>
      <diagonal/>
    </border>
    <border>
      <left style="thin">
        <color rgb="FF000000"/>
      </left>
      <right/>
      <top style="thin">
        <color indexed="64"/>
      </top>
      <bottom style="thin">
        <color indexed="64"/>
      </bottom>
      <diagonal/>
    </border>
    <border>
      <left style="dotted">
        <color indexed="64"/>
      </left>
      <right style="double">
        <color rgb="FFE26B0A"/>
      </right>
      <top style="thin">
        <color indexed="64"/>
      </top>
      <bottom style="medium">
        <color indexed="64"/>
      </bottom>
      <diagonal/>
    </border>
    <border>
      <left style="thin">
        <color theme="1"/>
      </left>
      <right/>
      <top style="thin">
        <color theme="1"/>
      </top>
      <bottom/>
      <diagonal/>
    </border>
    <border>
      <left style="medium">
        <color indexed="64"/>
      </left>
      <right/>
      <top style="thin">
        <color theme="1"/>
      </top>
      <bottom/>
      <diagonal/>
    </border>
    <border>
      <left style="medium">
        <color theme="1"/>
      </left>
      <right/>
      <top style="thin">
        <color theme="1"/>
      </top>
      <bottom/>
      <diagonal/>
    </border>
    <border>
      <left style="medium">
        <color rgb="FF000000"/>
      </left>
      <right/>
      <top style="thin">
        <color theme="1"/>
      </top>
      <bottom/>
      <diagonal/>
    </border>
    <border>
      <left/>
      <right style="dotted">
        <color auto="1"/>
      </right>
      <top style="thin">
        <color theme="1"/>
      </top>
      <bottom/>
      <diagonal/>
    </border>
    <border>
      <left style="thin">
        <color theme="1"/>
      </left>
      <right style="medium">
        <color indexed="64"/>
      </right>
      <top style="thin">
        <color indexed="64"/>
      </top>
      <bottom/>
      <diagonal/>
    </border>
    <border>
      <left style="medium">
        <color indexed="64"/>
      </left>
      <right style="medium">
        <color theme="1"/>
      </right>
      <top style="thin">
        <color indexed="64"/>
      </top>
      <bottom/>
      <diagonal/>
    </border>
    <border>
      <left/>
      <right/>
      <top style="thin">
        <color theme="1"/>
      </top>
      <bottom style="medium">
        <color indexed="64"/>
      </bottom>
      <diagonal/>
    </border>
    <border>
      <left/>
      <right style="dotted">
        <color auto="1"/>
      </right>
      <top style="thin">
        <color theme="1"/>
      </top>
      <bottom style="thin">
        <color indexed="64"/>
      </bottom>
      <diagonal/>
    </border>
    <border>
      <left/>
      <right style="medium">
        <color indexed="64"/>
      </right>
      <top style="thin">
        <color theme="1"/>
      </top>
      <bottom style="medium">
        <color indexed="64"/>
      </bottom>
      <diagonal/>
    </border>
    <border>
      <left style="medium">
        <color indexed="64"/>
      </left>
      <right style="medium">
        <color indexed="64"/>
      </right>
      <top style="thin">
        <color theme="1"/>
      </top>
      <bottom style="medium">
        <color indexed="64"/>
      </bottom>
      <diagonal/>
    </border>
    <border>
      <left style="thin">
        <color indexed="64"/>
      </left>
      <right style="medium">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dotted">
        <color indexed="64"/>
      </left>
      <right style="thin">
        <color rgb="FF000000"/>
      </right>
      <top style="thin">
        <color theme="1"/>
      </top>
      <bottom style="medium">
        <color indexed="64"/>
      </bottom>
      <diagonal/>
    </border>
    <border>
      <left style="thin">
        <color rgb="FF000000"/>
      </left>
      <right style="thin">
        <color theme="1"/>
      </right>
      <top style="thin">
        <color theme="1"/>
      </top>
      <bottom style="medium">
        <color indexed="64"/>
      </bottom>
      <diagonal/>
    </border>
    <border>
      <left style="dotted">
        <color indexed="64"/>
      </left>
      <right style="double">
        <color rgb="FFE26B0A"/>
      </right>
      <top/>
      <bottom style="medium">
        <color indexed="64"/>
      </bottom>
      <diagonal/>
    </border>
    <border>
      <left style="medium">
        <color rgb="FF000000"/>
      </left>
      <right/>
      <top style="medium">
        <color indexed="64"/>
      </top>
      <bottom style="medium">
        <color indexed="64"/>
      </bottom>
      <diagonal/>
    </border>
    <border>
      <left style="dotted">
        <color indexed="64"/>
      </left>
      <right/>
      <top style="medium">
        <color indexed="64"/>
      </top>
      <bottom/>
      <diagonal/>
    </border>
    <border>
      <left style="thin">
        <color rgb="FF000000"/>
      </left>
      <right style="thin">
        <color theme="1"/>
      </right>
      <top style="medium">
        <color indexed="64"/>
      </top>
      <bottom style="medium">
        <color indexed="64"/>
      </bottom>
      <diagonal/>
    </border>
    <border>
      <left style="medium">
        <color theme="1"/>
      </left>
      <right/>
      <top style="medium">
        <color indexed="64"/>
      </top>
      <bottom style="medium">
        <color theme="1"/>
      </bottom>
      <diagonal/>
    </border>
    <border>
      <left style="medium">
        <color rgb="FF000000"/>
      </left>
      <right/>
      <top style="medium">
        <color indexed="64"/>
      </top>
      <bottom style="medium">
        <color theme="1"/>
      </bottom>
      <diagonal/>
    </border>
    <border>
      <left style="thin">
        <color rgb="FF000000"/>
      </left>
      <right/>
      <top style="medium">
        <color indexed="64"/>
      </top>
      <bottom style="medium">
        <color theme="1"/>
      </bottom>
      <diagonal/>
    </border>
    <border>
      <left style="thin">
        <color rgb="FF000000"/>
      </left>
      <right style="thin">
        <color theme="1"/>
      </right>
      <top/>
      <bottom/>
      <diagonal/>
    </border>
    <border>
      <left style="medium">
        <color theme="1"/>
      </left>
      <right/>
      <top style="thin">
        <color theme="1"/>
      </top>
      <bottom style="thin">
        <color indexed="64"/>
      </bottom>
      <diagonal/>
    </border>
    <border>
      <left style="thin">
        <color theme="1"/>
      </left>
      <right style="medium">
        <color indexed="64"/>
      </right>
      <top style="thin">
        <color indexed="64"/>
      </top>
      <bottom style="thin">
        <color indexed="64"/>
      </bottom>
      <diagonal/>
    </border>
    <border>
      <left style="medium">
        <color indexed="64"/>
      </left>
      <right style="medium">
        <color theme="1"/>
      </right>
      <top style="thin">
        <color indexed="64"/>
      </top>
      <bottom style="thin">
        <color indexed="64"/>
      </bottom>
      <diagonal/>
    </border>
    <border>
      <left style="dotted">
        <color indexed="64"/>
      </left>
      <right style="medium">
        <color rgb="FF000000"/>
      </right>
      <top style="thin">
        <color indexed="64"/>
      </top>
      <bottom style="thin">
        <color indexed="64"/>
      </bottom>
      <diagonal/>
    </border>
    <border>
      <left style="medium">
        <color theme="1"/>
      </left>
      <right style="dotted">
        <color indexed="64"/>
      </right>
      <top/>
      <bottom style="medium">
        <color rgb="FF000000"/>
      </bottom>
      <diagonal/>
    </border>
    <border>
      <left style="dotted">
        <color indexed="64"/>
      </left>
      <right style="thin">
        <color rgb="FF000000"/>
      </right>
      <top/>
      <bottom style="medium">
        <color rgb="FF000000"/>
      </bottom>
      <diagonal/>
    </border>
    <border>
      <left style="thin">
        <color rgb="FF000000"/>
      </left>
      <right style="dotted">
        <color indexed="64"/>
      </right>
      <top/>
      <bottom style="medium">
        <color rgb="FF000000"/>
      </bottom>
      <diagonal/>
    </border>
    <border>
      <left style="dotted">
        <color indexed="64"/>
      </left>
      <right/>
      <top/>
      <bottom style="medium">
        <color rgb="FF000000"/>
      </bottom>
      <diagonal/>
    </border>
    <border>
      <left style="medium">
        <color rgb="FF000000"/>
      </left>
      <right/>
      <top/>
      <bottom style="medium">
        <color rgb="FF000000"/>
      </bottom>
      <diagonal/>
    </border>
    <border>
      <left style="thin">
        <color rgb="FF000000"/>
      </left>
      <right style="medium">
        <color rgb="FF000000"/>
      </right>
      <top/>
      <bottom style="medium">
        <color rgb="FF000000"/>
      </bottom>
      <diagonal/>
    </border>
    <border>
      <left style="thin">
        <color rgb="FF000000"/>
      </left>
      <right/>
      <top/>
      <bottom style="double">
        <color theme="9" tint="-0.24994659260841701"/>
      </bottom>
      <diagonal/>
    </border>
    <border>
      <left style="thin">
        <color auto="1"/>
      </left>
      <right/>
      <top/>
      <bottom style="double">
        <color rgb="FFFF9933"/>
      </bottom>
      <diagonal/>
    </border>
    <border>
      <left/>
      <right style="double">
        <color theme="9" tint="-0.24994659260841701"/>
      </right>
      <top/>
      <bottom style="double">
        <color theme="9" tint="-0.24994659260841701"/>
      </bottom>
      <diagonal/>
    </border>
    <border>
      <left style="thin">
        <color theme="1"/>
      </left>
      <right style="thin">
        <color theme="1"/>
      </right>
      <top/>
      <bottom style="double">
        <color indexed="64"/>
      </bottom>
      <diagonal/>
    </border>
    <border>
      <left style="thin">
        <color indexed="64"/>
      </left>
      <right style="thin">
        <color indexed="64"/>
      </right>
      <top/>
      <bottom style="medium">
        <color theme="1"/>
      </bottom>
      <diagonal/>
    </border>
    <border diagonalDown="1">
      <left style="double">
        <color rgb="FFFF9933"/>
      </left>
      <right style="double">
        <color rgb="FFFF9933"/>
      </right>
      <top/>
      <bottom/>
      <diagonal style="thin">
        <color indexed="64"/>
      </diagonal>
    </border>
    <border>
      <left style="double">
        <color rgb="FFFF9933"/>
      </left>
      <right style="thin">
        <color auto="1"/>
      </right>
      <top/>
      <bottom style="double">
        <color rgb="FFFF9933"/>
      </bottom>
      <diagonal/>
    </border>
    <border>
      <left style="thin">
        <color theme="1"/>
      </left>
      <right/>
      <top/>
      <bottom style="medium">
        <color theme="1"/>
      </bottom>
      <diagonal/>
    </border>
    <border>
      <left style="medium">
        <color theme="1"/>
      </left>
      <right style="medium">
        <color theme="1"/>
      </right>
      <top/>
      <bottom style="medium">
        <color theme="1"/>
      </bottom>
      <diagonal/>
    </border>
    <border>
      <left style="thin">
        <color theme="1"/>
      </left>
      <right style="thin">
        <color theme="1"/>
      </right>
      <top style="double">
        <color indexed="64"/>
      </top>
      <bottom style="medium">
        <color theme="1"/>
      </bottom>
      <diagonal/>
    </border>
    <border>
      <left style="thin">
        <color theme="1"/>
      </left>
      <right/>
      <top style="double">
        <color indexed="64"/>
      </top>
      <bottom style="medium">
        <color theme="1"/>
      </bottom>
      <diagonal/>
    </border>
    <border>
      <left style="double">
        <color theme="9" tint="-0.24994659260841701"/>
      </left>
      <right style="dotted">
        <color indexed="64"/>
      </right>
      <top/>
      <bottom style="double">
        <color rgb="FFE26B0A"/>
      </bottom>
      <diagonal/>
    </border>
    <border>
      <left style="thin">
        <color rgb="FF000000"/>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dotted">
        <color indexed="64"/>
      </left>
      <right style="thin">
        <color rgb="FF000000"/>
      </right>
      <top style="double">
        <color indexed="64"/>
      </top>
      <bottom style="double">
        <color theme="9" tint="-0.24994659260841701"/>
      </bottom>
      <diagonal/>
    </border>
    <border>
      <left/>
      <right style="dotted">
        <color indexed="64"/>
      </right>
      <top/>
      <bottom style="double">
        <color rgb="FFE26B0A"/>
      </bottom>
      <diagonal/>
    </border>
    <border diagonalDown="1">
      <left style="double">
        <color rgb="FFFF9933"/>
      </left>
      <right style="double">
        <color rgb="FFFF9933"/>
      </right>
      <top/>
      <bottom style="double">
        <color rgb="FFFF9933"/>
      </bottom>
      <diagonal style="thin">
        <color indexed="64"/>
      </diagonal>
    </border>
    <border>
      <left/>
      <right style="thin">
        <color auto="1"/>
      </right>
      <top/>
      <bottom style="double">
        <color rgb="FFFF0000"/>
      </bottom>
      <diagonal/>
    </border>
    <border>
      <left style="thin">
        <color auto="1"/>
      </left>
      <right style="double">
        <color rgb="FFFF0000"/>
      </right>
      <top/>
      <bottom style="double">
        <color rgb="FFFF0000"/>
      </bottom>
      <diagonal/>
    </border>
    <border>
      <left style="medium">
        <color rgb="FF000000"/>
      </left>
      <right style="thin">
        <color rgb="FF000000"/>
      </right>
      <top style="medium">
        <color theme="1"/>
      </top>
      <bottom style="medium">
        <color indexed="64"/>
      </bottom>
      <diagonal/>
    </border>
    <border>
      <left style="thin">
        <color rgb="FF000000"/>
      </left>
      <right style="medium">
        <color theme="1"/>
      </right>
      <top style="medium">
        <color theme="1"/>
      </top>
      <bottom style="medium">
        <color indexed="64"/>
      </bottom>
      <diagonal/>
    </border>
    <border>
      <left style="medium">
        <color indexed="64"/>
      </left>
      <right style="medium">
        <color indexed="64"/>
      </right>
      <top style="double">
        <color indexed="64"/>
      </top>
      <bottom style="dotted">
        <color indexed="64"/>
      </bottom>
      <diagonal/>
    </border>
    <border>
      <left style="medium">
        <color indexed="64"/>
      </left>
      <right style="medium">
        <color indexed="64"/>
      </right>
      <top style="double">
        <color indexed="64"/>
      </top>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right/>
      <top style="double">
        <color indexed="64"/>
      </top>
      <bottom style="dotted">
        <color indexed="64"/>
      </bottom>
      <diagonal/>
    </border>
    <border>
      <left style="medium">
        <color rgb="FF000000"/>
      </left>
      <right style="thin">
        <color rgb="FF000000"/>
      </right>
      <top style="double">
        <color indexed="64"/>
      </top>
      <bottom style="dotted">
        <color indexed="64"/>
      </bottom>
      <diagonal/>
    </border>
    <border>
      <left style="thin">
        <color rgb="FF000000"/>
      </left>
      <right style="medium">
        <color theme="1"/>
      </right>
      <top style="double">
        <color indexed="64"/>
      </top>
      <bottom style="dotted">
        <color indexed="64"/>
      </bottom>
      <diagonal/>
    </border>
    <border>
      <left style="medium">
        <color theme="1"/>
      </left>
      <right style="thin">
        <color rgb="FF000000"/>
      </right>
      <top style="double">
        <color indexed="64"/>
      </top>
      <bottom style="dotted">
        <color indexed="64"/>
      </bottom>
      <diagonal/>
    </border>
    <border>
      <left style="medium">
        <color indexed="64"/>
      </left>
      <right style="medium">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style="medium">
        <color indexed="64"/>
      </right>
      <top style="dotted">
        <color indexed="64"/>
      </top>
      <bottom style="double">
        <color indexed="64"/>
      </bottom>
      <diagonal/>
    </border>
    <border>
      <left style="medium">
        <color indexed="64"/>
      </left>
      <right/>
      <top style="dotted">
        <color indexed="64"/>
      </top>
      <bottom style="double">
        <color indexed="64"/>
      </bottom>
      <diagonal/>
    </border>
    <border>
      <left style="medium">
        <color theme="1"/>
      </left>
      <right/>
      <top style="dotted">
        <color indexed="64"/>
      </top>
      <bottom style="double">
        <color indexed="64"/>
      </bottom>
      <diagonal/>
    </border>
    <border>
      <left style="thin">
        <color rgb="FF000000"/>
      </left>
      <right/>
      <top style="dotted">
        <color indexed="64"/>
      </top>
      <bottom style="double">
        <color indexed="64"/>
      </bottom>
      <diagonal/>
    </border>
    <border>
      <left style="medium">
        <color theme="1"/>
      </left>
      <right style="medium">
        <color theme="1"/>
      </right>
      <top style="dotted">
        <color indexed="64"/>
      </top>
      <bottom style="double">
        <color indexed="64"/>
      </bottom>
      <diagonal/>
    </border>
    <border>
      <left/>
      <right/>
      <top style="dotted">
        <color indexed="64"/>
      </top>
      <bottom style="double">
        <color indexed="64"/>
      </bottom>
      <diagonal/>
    </border>
    <border>
      <left style="medium">
        <color rgb="FF000000"/>
      </left>
      <right style="thin">
        <color rgb="FF000000"/>
      </right>
      <top style="dotted">
        <color indexed="64"/>
      </top>
      <bottom style="double">
        <color indexed="64"/>
      </bottom>
      <diagonal/>
    </border>
    <border>
      <left style="thin">
        <color rgb="FF000000"/>
      </left>
      <right style="medium">
        <color theme="1"/>
      </right>
      <top style="dotted">
        <color indexed="64"/>
      </top>
      <bottom style="double">
        <color indexed="64"/>
      </bottom>
      <diagonal/>
    </border>
    <border>
      <left style="medium">
        <color theme="1"/>
      </left>
      <right style="thin">
        <color rgb="FF000000"/>
      </right>
      <top style="dotted">
        <color indexed="64"/>
      </top>
      <bottom style="double">
        <color indexed="64"/>
      </bottom>
      <diagonal/>
    </border>
    <border>
      <left style="medium">
        <color rgb="FF000000"/>
      </left>
      <right style="thin">
        <color rgb="FF000000"/>
      </right>
      <top/>
      <bottom style="double">
        <color indexed="64"/>
      </bottom>
      <diagonal/>
    </border>
    <border>
      <left style="thin">
        <color rgb="FF000000"/>
      </left>
      <right style="medium">
        <color theme="1"/>
      </right>
      <top/>
      <bottom style="double">
        <color indexed="64"/>
      </bottom>
      <diagonal/>
    </border>
    <border>
      <left style="medium">
        <color theme="1"/>
      </left>
      <right style="thin">
        <color rgb="FF000000"/>
      </right>
      <top/>
      <bottom style="double">
        <color indexed="64"/>
      </bottom>
      <diagonal/>
    </border>
    <border>
      <left style="medium">
        <color indexed="64"/>
      </left>
      <right/>
      <top/>
      <bottom style="dotted">
        <color indexed="64"/>
      </bottom>
      <diagonal/>
    </border>
    <border>
      <left/>
      <right style="medium">
        <color indexed="64"/>
      </right>
      <top/>
      <bottom style="dotted">
        <color indexed="64"/>
      </bottom>
      <diagonal/>
    </border>
    <border>
      <left style="medium">
        <color theme="1"/>
      </left>
      <right style="medium">
        <color theme="1"/>
      </right>
      <top/>
      <bottom style="dotted">
        <color indexed="64"/>
      </bottom>
      <diagonal/>
    </border>
    <border>
      <left style="medium">
        <color rgb="FF000000"/>
      </left>
      <right style="thin">
        <color rgb="FF000000"/>
      </right>
      <top/>
      <bottom style="dotted">
        <color indexed="64"/>
      </bottom>
      <diagonal/>
    </border>
    <border>
      <left style="thin">
        <color rgb="FF000000"/>
      </left>
      <right style="medium">
        <color theme="1"/>
      </right>
      <top/>
      <bottom style="dotted">
        <color indexed="64"/>
      </bottom>
      <diagonal/>
    </border>
    <border>
      <left style="thin">
        <color rgb="FF000000"/>
      </left>
      <right style="medium">
        <color theme="1"/>
      </right>
      <top style="medium">
        <color indexed="64"/>
      </top>
      <bottom style="dotted">
        <color indexed="64"/>
      </bottom>
      <diagonal/>
    </border>
    <border>
      <left style="medium">
        <color theme="1"/>
      </left>
      <right/>
      <top style="dotted">
        <color indexed="64"/>
      </top>
      <bottom style="medium">
        <color theme="1"/>
      </bottom>
      <diagonal/>
    </border>
    <border>
      <left style="thin">
        <color rgb="FF000000"/>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rgb="FF000000"/>
      </left>
      <right style="thin">
        <color rgb="FF000000"/>
      </right>
      <top style="dotted">
        <color indexed="64"/>
      </top>
      <bottom style="medium">
        <color theme="1"/>
      </bottom>
      <diagonal/>
    </border>
    <border>
      <left style="thin">
        <color rgb="FF000000"/>
      </left>
      <right style="medium">
        <color theme="1"/>
      </right>
      <top style="dotted">
        <color indexed="64"/>
      </top>
      <bottom style="medium">
        <color theme="1"/>
      </bottom>
      <diagonal/>
    </border>
    <border>
      <left style="medium">
        <color theme="1"/>
      </left>
      <right style="thin">
        <color rgb="FF000000"/>
      </right>
      <top style="dotted">
        <color indexed="64"/>
      </top>
      <bottom style="medium">
        <color theme="1"/>
      </bottom>
      <diagonal/>
    </border>
    <border>
      <left/>
      <right/>
      <top/>
      <bottom style="medium">
        <color theme="1"/>
      </bottom>
      <diagonal/>
    </border>
    <border>
      <left style="thin">
        <color theme="1"/>
      </left>
      <right style="thin">
        <color theme="1"/>
      </right>
      <top style="medium">
        <color theme="1"/>
      </top>
      <bottom style="medium">
        <color theme="1"/>
      </bottom>
      <diagonal/>
    </border>
    <border>
      <left style="thin">
        <color theme="1"/>
      </left>
      <right style="thin">
        <color theme="1"/>
      </right>
      <top style="medium">
        <color theme="1"/>
      </top>
      <bottom style="double">
        <color theme="9" tint="-0.24994659260841701"/>
      </bottom>
      <diagonal/>
    </border>
    <border>
      <left style="thin">
        <color theme="1"/>
      </left>
      <right style="medium">
        <color theme="1"/>
      </right>
      <top style="medium">
        <color theme="1"/>
      </top>
      <bottom style="medium">
        <color theme="1"/>
      </bottom>
      <diagonal/>
    </border>
    <border>
      <left style="medium">
        <color theme="1"/>
      </left>
      <right style="medium">
        <color theme="1"/>
      </right>
      <top style="medium">
        <color theme="1"/>
      </top>
      <bottom style="medium">
        <color theme="1"/>
      </bottom>
      <diagonal/>
    </border>
    <border>
      <left style="medium">
        <color theme="1"/>
      </left>
      <right style="thin">
        <color theme="1"/>
      </right>
      <top style="medium">
        <color theme="1"/>
      </top>
      <bottom style="medium">
        <color theme="1"/>
      </bottom>
      <diagonal/>
    </border>
    <border>
      <left style="thin">
        <color theme="1"/>
      </left>
      <right/>
      <top style="medium">
        <color theme="1"/>
      </top>
      <bottom style="medium">
        <color theme="1"/>
      </bottom>
      <diagonal/>
    </border>
    <border>
      <left style="medium">
        <color theme="1"/>
      </left>
      <right/>
      <top style="medium">
        <color theme="1"/>
      </top>
      <bottom style="medium">
        <color theme="1"/>
      </bottom>
      <diagonal/>
    </border>
    <border>
      <left style="double">
        <color rgb="FFFF9933"/>
      </left>
      <right style="double">
        <color rgb="FFFF9933"/>
      </right>
      <top/>
      <bottom style="medium">
        <color theme="1"/>
      </bottom>
      <diagonal/>
    </border>
    <border>
      <left style="thin">
        <color theme="1"/>
      </left>
      <right style="thin">
        <color theme="1"/>
      </right>
      <top/>
      <bottom style="medium">
        <color theme="1"/>
      </bottom>
      <diagonal/>
    </border>
    <border>
      <left style="double">
        <color theme="9" tint="-0.24994659260841701"/>
      </left>
      <right style="double">
        <color theme="9" tint="-0.24994659260841701"/>
      </right>
      <top/>
      <bottom style="medium">
        <color theme="1"/>
      </bottom>
      <diagonal/>
    </border>
    <border>
      <left/>
      <right style="double">
        <color indexed="64"/>
      </right>
      <top style="medium">
        <color indexed="64"/>
      </top>
      <bottom style="double">
        <color indexed="64"/>
      </bottom>
      <diagonal/>
    </border>
    <border>
      <left style="medium">
        <color theme="1"/>
      </left>
      <right/>
      <top style="medium">
        <color indexed="64"/>
      </top>
      <bottom style="double">
        <color indexed="64"/>
      </bottom>
      <diagonal/>
    </border>
    <border>
      <left style="medium">
        <color theme="1"/>
      </left>
      <right style="double">
        <color theme="9" tint="-0.24994659260841701"/>
      </right>
      <top style="medium">
        <color theme="1"/>
      </top>
      <bottom style="double">
        <color indexed="64"/>
      </bottom>
      <diagonal/>
    </border>
    <border>
      <left style="medium">
        <color indexed="64"/>
      </left>
      <right style="double">
        <color theme="9" tint="-0.24994659260841701"/>
      </right>
      <top style="medium">
        <color indexed="64"/>
      </top>
      <bottom style="double">
        <color indexed="64"/>
      </bottom>
      <diagonal/>
    </border>
    <border>
      <left style="double">
        <color rgb="FFE26B0A"/>
      </left>
      <right style="double">
        <color rgb="FFE26B0A"/>
      </right>
      <top style="double">
        <color rgb="FFE26B0A"/>
      </top>
      <bottom style="double">
        <color indexed="64"/>
      </bottom>
      <diagonal/>
    </border>
    <border>
      <left/>
      <right style="double">
        <color rgb="FFE26B0A"/>
      </right>
      <top style="double">
        <color rgb="FFE26B0A"/>
      </top>
      <bottom style="double">
        <color indexed="64"/>
      </bottom>
      <diagonal/>
    </border>
    <border>
      <left/>
      <right style="double">
        <color indexed="64"/>
      </right>
      <top/>
      <bottom/>
      <diagonal/>
    </border>
    <border>
      <left/>
      <right style="thin">
        <color rgb="FF000000"/>
      </right>
      <top/>
      <bottom style="thin">
        <color indexed="64"/>
      </bottom>
      <diagonal/>
    </border>
    <border>
      <left style="medium">
        <color theme="1"/>
      </left>
      <right/>
      <top style="medium">
        <color theme="1"/>
      </top>
      <bottom style="thin">
        <color indexed="64"/>
      </bottom>
      <diagonal/>
    </border>
    <border>
      <left style="double">
        <color rgb="FFE26B0A"/>
      </left>
      <right style="dotted">
        <color auto="1"/>
      </right>
      <top style="double">
        <color indexed="64"/>
      </top>
      <bottom style="thin">
        <color indexed="64"/>
      </bottom>
      <diagonal/>
    </border>
    <border>
      <left/>
      <right style="double">
        <color rgb="FFE26B0A"/>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rgb="FFE26B0A"/>
      </left>
      <right style="dotted">
        <color indexed="64"/>
      </right>
      <top style="thin">
        <color indexed="64"/>
      </top>
      <bottom style="medium">
        <color indexed="64"/>
      </bottom>
      <diagonal/>
    </border>
    <border>
      <left/>
      <right style="double">
        <color rgb="FFE26B0A"/>
      </right>
      <top style="thin">
        <color indexed="64"/>
      </top>
      <bottom style="medium">
        <color indexed="64"/>
      </bottom>
      <diagonal/>
    </border>
    <border>
      <left/>
      <right style="double">
        <color indexed="64"/>
      </right>
      <top style="medium">
        <color indexed="64"/>
      </top>
      <bottom style="medium">
        <color indexed="64"/>
      </bottom>
      <diagonal/>
    </border>
    <border>
      <left style="double">
        <color rgb="FFE26B0A"/>
      </left>
      <right style="dotted">
        <color auto="1"/>
      </right>
      <top/>
      <bottom style="medium">
        <color indexed="64"/>
      </bottom>
      <diagonal/>
    </border>
    <border>
      <left style="double">
        <color rgb="FFE26B0A"/>
      </left>
      <right style="dotted">
        <color indexed="64"/>
      </right>
      <top style="medium">
        <color indexed="64"/>
      </top>
      <bottom style="medium">
        <color indexed="64"/>
      </bottom>
      <diagonal/>
    </border>
    <border>
      <left/>
      <right style="double">
        <color rgb="FFE26B0A"/>
      </right>
      <top style="medium">
        <color indexed="64"/>
      </top>
      <bottom style="medium">
        <color indexed="64"/>
      </bottom>
      <diagonal/>
    </border>
    <border>
      <left/>
      <right style="double">
        <color indexed="64"/>
      </right>
      <top style="medium">
        <color indexed="64"/>
      </top>
      <bottom style="thin">
        <color indexed="64"/>
      </bottom>
      <diagonal/>
    </border>
    <border>
      <left style="double">
        <color rgb="FFE26B0A"/>
      </left>
      <right style="dotted">
        <color auto="1"/>
      </right>
      <top style="medium">
        <color indexed="64"/>
      </top>
      <bottom style="thin">
        <color indexed="64"/>
      </bottom>
      <diagonal/>
    </border>
    <border>
      <left/>
      <right style="double">
        <color rgb="FFE26B0A"/>
      </right>
      <top/>
      <bottom style="thin">
        <color indexed="64"/>
      </bottom>
      <diagonal/>
    </border>
    <border>
      <left style="double">
        <color rgb="FFE26B0A"/>
      </left>
      <right style="dotted">
        <color indexed="64"/>
      </right>
      <top/>
      <bottom style="thin">
        <color indexed="64"/>
      </bottom>
      <diagonal/>
    </border>
    <border>
      <left style="thin">
        <color indexed="64"/>
      </left>
      <right style="double">
        <color indexed="64"/>
      </right>
      <top style="thin">
        <color indexed="64"/>
      </top>
      <bottom/>
      <diagonal/>
    </border>
    <border>
      <left style="medium">
        <color theme="1"/>
      </left>
      <right style="dotted">
        <color indexed="64"/>
      </right>
      <top style="medium">
        <color indexed="64"/>
      </top>
      <bottom style="double">
        <color indexed="64"/>
      </bottom>
      <diagonal/>
    </border>
    <border>
      <left style="double">
        <color rgb="FFE26B0A"/>
      </left>
      <right style="dotted">
        <color auto="1"/>
      </right>
      <top/>
      <bottom/>
      <diagonal/>
    </border>
    <border>
      <left style="double">
        <color rgb="FFE26B0A"/>
      </left>
      <right style="dotted">
        <color auto="1"/>
      </right>
      <top style="medium">
        <color indexed="64"/>
      </top>
      <bottom style="double">
        <color indexed="64"/>
      </bottom>
      <diagonal/>
    </border>
    <border>
      <left/>
      <right style="double">
        <color rgb="FFE26B0A"/>
      </right>
      <top style="medium">
        <color indexed="64"/>
      </top>
      <bottom style="double">
        <color indexed="64"/>
      </bottom>
      <diagonal/>
    </border>
    <border>
      <left style="medium">
        <color indexed="64"/>
      </left>
      <right style="double">
        <color indexed="64"/>
      </right>
      <top style="double">
        <color indexed="64"/>
      </top>
      <bottom style="medium">
        <color indexed="64"/>
      </bottom>
      <diagonal/>
    </border>
    <border>
      <left style="medium">
        <color rgb="FF000000"/>
      </left>
      <right style="dotted">
        <color indexed="64"/>
      </right>
      <top style="double">
        <color indexed="64"/>
      </top>
      <bottom style="medium">
        <color theme="1"/>
      </bottom>
      <diagonal/>
    </border>
    <border>
      <left style="double">
        <color rgb="FFE26B0A"/>
      </left>
      <right style="dotted">
        <color auto="1"/>
      </right>
      <top style="double">
        <color indexed="64"/>
      </top>
      <bottom style="double">
        <color rgb="FFE26B0A"/>
      </bottom>
      <diagonal/>
    </border>
    <border>
      <left/>
      <right style="double">
        <color rgb="FFE26B0A"/>
      </right>
      <top style="double">
        <color indexed="64"/>
      </top>
      <bottom style="double">
        <color rgb="FFE26B0A"/>
      </bottom>
      <diagonal/>
    </border>
    <border>
      <left style="medium">
        <color theme="1"/>
      </left>
      <right style="medium">
        <color indexed="64"/>
      </right>
      <top style="medium">
        <color theme="1"/>
      </top>
      <bottom style="medium">
        <color theme="1"/>
      </bottom>
      <diagonal/>
    </border>
    <border>
      <left style="medium">
        <color theme="1"/>
      </left>
      <right style="medium">
        <color theme="1"/>
      </right>
      <top style="medium">
        <color theme="1"/>
      </top>
      <bottom style="dotted">
        <color indexed="64"/>
      </bottom>
      <diagonal/>
    </border>
    <border>
      <left style="medium">
        <color theme="1"/>
      </left>
      <right style="medium">
        <color indexed="64"/>
      </right>
      <top style="dotted">
        <color indexed="64"/>
      </top>
      <bottom style="medium">
        <color indexed="64"/>
      </bottom>
      <diagonal/>
    </border>
    <border>
      <left/>
      <right style="medium">
        <color theme="1"/>
      </right>
      <top style="medium">
        <color indexed="64"/>
      </top>
      <bottom style="dotted">
        <color indexed="64"/>
      </bottom>
      <diagonal/>
    </border>
    <border>
      <left style="medium">
        <color theme="1"/>
      </left>
      <right style="medium">
        <color indexed="64"/>
      </right>
      <top style="dotted">
        <color indexed="64"/>
      </top>
      <bottom style="medium">
        <color theme="1"/>
      </bottom>
      <diagonal/>
    </border>
    <border>
      <left style="medium">
        <color theme="1"/>
      </left>
      <right style="medium">
        <color theme="1"/>
      </right>
      <top style="dotted">
        <color indexed="64"/>
      </top>
      <bottom style="double">
        <color theme="1"/>
      </bottom>
      <diagonal/>
    </border>
    <border>
      <left style="medium">
        <color theme="1"/>
      </left>
      <right/>
      <top style="medium">
        <color theme="1"/>
      </top>
      <bottom style="dotted">
        <color indexed="64"/>
      </bottom>
      <diagonal/>
    </border>
    <border>
      <left/>
      <right/>
      <top style="medium">
        <color theme="1"/>
      </top>
      <bottom style="dotted">
        <color indexed="64"/>
      </bottom>
      <diagonal/>
    </border>
    <border>
      <left style="medium">
        <color indexed="64"/>
      </left>
      <right style="medium">
        <color indexed="64"/>
      </right>
      <top style="medium">
        <color theme="1"/>
      </top>
      <bottom style="dotted">
        <color indexed="64"/>
      </bottom>
      <diagonal/>
    </border>
    <border>
      <left style="medium">
        <color theme="1"/>
      </left>
      <right style="medium">
        <color indexed="64"/>
      </right>
      <top style="dotted">
        <color indexed="64"/>
      </top>
      <bottom style="double">
        <color indexed="64"/>
      </bottom>
      <diagonal/>
    </border>
    <border>
      <left/>
      <right style="medium">
        <color theme="1"/>
      </right>
      <top style="dotted">
        <color indexed="64"/>
      </top>
      <bottom style="double">
        <color indexed="64"/>
      </bottom>
      <diagonal/>
    </border>
    <border>
      <left style="medium">
        <color indexed="64"/>
      </left>
      <right style="medium">
        <color theme="1"/>
      </right>
      <top style="double">
        <color indexed="64"/>
      </top>
      <bottom style="medium">
        <color indexed="64"/>
      </bottom>
      <diagonal/>
    </border>
    <border>
      <left style="medium">
        <color theme="1"/>
      </left>
      <right style="medium">
        <color indexed="64"/>
      </right>
      <top style="dotted">
        <color indexed="64"/>
      </top>
      <bottom/>
      <diagonal/>
    </border>
    <border>
      <left style="thin">
        <color theme="1"/>
      </left>
      <right/>
      <top style="double">
        <color theme="1"/>
      </top>
      <bottom style="double">
        <color indexed="64"/>
      </bottom>
      <diagonal/>
    </border>
    <border>
      <left style="medium">
        <color indexed="64"/>
      </left>
      <right style="medium">
        <color indexed="64"/>
      </right>
      <top style="double">
        <color theme="1"/>
      </top>
      <bottom style="double">
        <color indexed="64"/>
      </bottom>
      <diagonal/>
    </border>
    <border>
      <left/>
      <right style="medium">
        <color indexed="64"/>
      </right>
      <top style="double">
        <color theme="1"/>
      </top>
      <bottom style="double">
        <color indexed="64"/>
      </bottom>
      <diagonal/>
    </border>
    <border>
      <left style="medium">
        <color theme="1"/>
      </left>
      <right style="medium">
        <color indexed="64"/>
      </right>
      <top style="dotted">
        <color indexed="64"/>
      </top>
      <bottom style="double">
        <color theme="1"/>
      </bottom>
      <diagonal/>
    </border>
    <border>
      <left style="medium">
        <color indexed="64"/>
      </left>
      <right/>
      <top style="dotted">
        <color indexed="64"/>
      </top>
      <bottom style="double">
        <color theme="1"/>
      </bottom>
      <diagonal/>
    </border>
    <border>
      <left style="medium">
        <color indexed="64"/>
      </left>
      <right style="medium">
        <color indexed="64"/>
      </right>
      <top style="dotted">
        <color indexed="64"/>
      </top>
      <bottom style="double">
        <color theme="1"/>
      </bottom>
      <diagonal/>
    </border>
    <border>
      <left style="medium">
        <color theme="1"/>
      </left>
      <right/>
      <top style="dotted">
        <color indexed="64"/>
      </top>
      <bottom style="double">
        <color theme="1"/>
      </bottom>
      <diagonal/>
    </border>
    <border>
      <left style="thin">
        <color rgb="FF000000"/>
      </left>
      <right/>
      <top style="dotted">
        <color indexed="64"/>
      </top>
      <bottom style="double">
        <color theme="1"/>
      </bottom>
      <diagonal/>
    </border>
    <border>
      <left/>
      <right/>
      <top style="dotted">
        <color indexed="64"/>
      </top>
      <bottom style="double">
        <color theme="1"/>
      </bottom>
      <diagonal/>
    </border>
    <border>
      <left style="thin">
        <color theme="1"/>
      </left>
      <right/>
      <top/>
      <bottom style="double">
        <color theme="1"/>
      </bottom>
      <diagonal/>
    </border>
    <border>
      <left style="medium">
        <color indexed="64"/>
      </left>
      <right style="medium">
        <color indexed="64"/>
      </right>
      <top/>
      <bottom style="double">
        <color theme="1"/>
      </bottom>
      <diagonal/>
    </border>
    <border>
      <left/>
      <right style="medium">
        <color indexed="64"/>
      </right>
      <top/>
      <bottom style="double">
        <color theme="1"/>
      </bottom>
      <diagonal/>
    </border>
    <border>
      <left/>
      <right/>
      <top style="dotted">
        <color indexed="64"/>
      </top>
      <bottom style="medium">
        <color theme="1"/>
      </bottom>
      <diagonal/>
    </border>
    <border>
      <left style="medium">
        <color theme="1"/>
      </left>
      <right style="thin">
        <color rgb="FF000000"/>
      </right>
      <top style="dotted">
        <color indexed="64"/>
      </top>
      <bottom style="double">
        <color theme="1"/>
      </bottom>
      <diagonal/>
    </border>
    <border>
      <left style="medium">
        <color auto="1"/>
      </left>
      <right style="thin">
        <color auto="1"/>
      </right>
      <top style="medium">
        <color theme="1"/>
      </top>
      <bottom style="medium">
        <color indexed="64"/>
      </bottom>
      <diagonal/>
    </border>
    <border>
      <left style="thin">
        <color auto="1"/>
      </left>
      <right style="thin">
        <color auto="1"/>
      </right>
      <top style="medium">
        <color theme="1"/>
      </top>
      <bottom style="medium">
        <color indexed="64"/>
      </bottom>
      <diagonal/>
    </border>
    <border>
      <left style="thin">
        <color auto="1"/>
      </left>
      <right style="medium">
        <color auto="1"/>
      </right>
      <top style="medium">
        <color theme="1"/>
      </top>
      <bottom style="medium">
        <color indexed="64"/>
      </bottom>
      <diagonal/>
    </border>
    <border>
      <left style="thin">
        <color indexed="64"/>
      </left>
      <right/>
      <top style="medium">
        <color theme="1"/>
      </top>
      <bottom style="medium">
        <color indexed="64"/>
      </bottom>
      <diagonal/>
    </border>
    <border>
      <left style="thin">
        <color rgb="FF000000"/>
      </left>
      <right style="medium">
        <color rgb="FF000000"/>
      </right>
      <top style="medium">
        <color theme="1"/>
      </top>
      <bottom style="medium">
        <color indexed="64"/>
      </bottom>
      <diagonal/>
    </border>
    <border>
      <left style="medium">
        <color rgb="FF000000"/>
      </left>
      <right/>
      <top style="medium">
        <color rgb="FF000000"/>
      </top>
      <bottom style="medium">
        <color indexed="64"/>
      </bottom>
      <diagonal/>
    </border>
    <border>
      <left style="thin">
        <color rgb="FF000000"/>
      </left>
      <right style="medium">
        <color rgb="FF000000"/>
      </right>
      <top style="medium">
        <color indexed="64"/>
      </top>
      <bottom style="dotted">
        <color indexed="64"/>
      </bottom>
      <diagonal/>
    </border>
    <border>
      <left style="thin">
        <color rgb="FF000000"/>
      </left>
      <right style="medium">
        <color theme="1"/>
      </right>
      <top style="dotted">
        <color indexed="64"/>
      </top>
      <bottom style="medium">
        <color indexed="64"/>
      </bottom>
      <diagonal/>
    </border>
    <border>
      <left style="thin">
        <color rgb="FF000000"/>
      </left>
      <right style="medium">
        <color rgb="FF000000"/>
      </right>
      <top style="dotted">
        <color indexed="64"/>
      </top>
      <bottom style="medium">
        <color indexed="64"/>
      </bottom>
      <diagonal/>
    </border>
    <border>
      <left style="double">
        <color rgb="FFE26B0A"/>
      </left>
      <right style="double">
        <color rgb="FFE26B0A"/>
      </right>
      <top style="dotted">
        <color indexed="64"/>
      </top>
      <bottom style="medium">
        <color indexed="64"/>
      </bottom>
      <diagonal/>
    </border>
    <border>
      <left style="thin">
        <color rgb="FF000000"/>
      </left>
      <right style="medium">
        <color theme="1"/>
      </right>
      <top/>
      <bottom style="medium">
        <color indexed="64"/>
      </bottom>
      <diagonal/>
    </border>
    <border>
      <left style="thin">
        <color rgb="FF000000"/>
      </left>
      <right style="medium">
        <color rgb="FF000000"/>
      </right>
      <top style="dotted">
        <color indexed="64"/>
      </top>
      <bottom style="medium">
        <color theme="1"/>
      </bottom>
      <diagonal/>
    </border>
    <border>
      <left style="medium">
        <color rgb="FF000000"/>
      </left>
      <right/>
      <top style="dotted">
        <color indexed="64"/>
      </top>
      <bottom style="medium">
        <color rgb="FF000000"/>
      </bottom>
      <diagonal/>
    </border>
    <border>
      <left style="thin">
        <color theme="1"/>
      </left>
      <right style="medium">
        <color theme="1"/>
      </right>
      <top style="medium">
        <color theme="1"/>
      </top>
      <bottom style="double">
        <color theme="9" tint="-0.24994659260841701"/>
      </bottom>
      <diagonal/>
    </border>
    <border>
      <left/>
      <right style="medium">
        <color theme="1"/>
      </right>
      <top style="medium">
        <color theme="1"/>
      </top>
      <bottom style="medium">
        <color indexed="64"/>
      </bottom>
      <diagonal/>
    </border>
    <border>
      <left style="medium">
        <color rgb="FF000000"/>
      </left>
      <right style="thin">
        <color rgb="FF000000"/>
      </right>
      <top style="dotted">
        <color indexed="64"/>
      </top>
      <bottom style="medium">
        <color indexed="64"/>
      </bottom>
      <diagonal/>
    </border>
    <border>
      <left style="double">
        <color theme="5"/>
      </left>
      <right style="double">
        <color theme="5"/>
      </right>
      <top style="double">
        <color theme="5"/>
      </top>
      <bottom style="medium">
        <color indexed="64"/>
      </bottom>
      <diagonal/>
    </border>
    <border>
      <left style="double">
        <color theme="5"/>
      </left>
      <right style="double">
        <color theme="5"/>
      </right>
      <top style="medium">
        <color indexed="64"/>
      </top>
      <bottom style="medium">
        <color indexed="64"/>
      </bottom>
      <diagonal/>
    </border>
    <border>
      <left style="double">
        <color theme="5"/>
      </left>
      <right style="double">
        <color theme="5"/>
      </right>
      <top style="medium">
        <color indexed="64"/>
      </top>
      <bottom style="dotted">
        <color indexed="64"/>
      </bottom>
      <diagonal/>
    </border>
    <border>
      <left style="double">
        <color theme="5"/>
      </left>
      <right style="double">
        <color theme="5"/>
      </right>
      <top style="medium">
        <color indexed="64"/>
      </top>
      <bottom/>
      <diagonal/>
    </border>
    <border>
      <left style="double">
        <color theme="5"/>
      </left>
      <right style="double">
        <color theme="5"/>
      </right>
      <top/>
      <bottom/>
      <diagonal/>
    </border>
    <border>
      <left style="double">
        <color theme="5"/>
      </left>
      <right style="double">
        <color theme="5"/>
      </right>
      <top style="dotted">
        <color indexed="64"/>
      </top>
      <bottom/>
      <diagonal/>
    </border>
    <border>
      <left style="double">
        <color theme="5"/>
      </left>
      <right style="double">
        <color theme="5"/>
      </right>
      <top style="double">
        <color indexed="64"/>
      </top>
      <bottom style="medium">
        <color indexed="64"/>
      </bottom>
      <diagonal/>
    </border>
    <border diagonalUp="1">
      <left style="double">
        <color theme="5"/>
      </left>
      <right style="double">
        <color theme="5"/>
      </right>
      <top style="medium">
        <color indexed="64"/>
      </top>
      <bottom/>
      <diagonal style="thin">
        <color theme="1"/>
      </diagonal>
    </border>
    <border diagonalUp="1">
      <left style="double">
        <color theme="5"/>
      </left>
      <right style="double">
        <color theme="5"/>
      </right>
      <top/>
      <bottom/>
      <diagonal style="thin">
        <color theme="1"/>
      </diagonal>
    </border>
    <border>
      <left style="double">
        <color theme="5"/>
      </left>
      <right style="double">
        <color theme="5"/>
      </right>
      <top style="dotted">
        <color indexed="64"/>
      </top>
      <bottom style="double">
        <color theme="5"/>
      </bottom>
      <diagonal/>
    </border>
    <border>
      <left style="double">
        <color theme="5"/>
      </left>
      <right style="double">
        <color theme="5"/>
      </right>
      <top/>
      <bottom style="double">
        <color theme="5"/>
      </bottom>
      <diagonal/>
    </border>
    <border>
      <left style="double">
        <color theme="5"/>
      </left>
      <right/>
      <top style="double">
        <color theme="5"/>
      </top>
      <bottom style="double">
        <color indexed="64"/>
      </bottom>
      <diagonal/>
    </border>
    <border>
      <left/>
      <right style="double">
        <color theme="9" tint="-0.24994659260841701"/>
      </right>
      <top style="double">
        <color theme="5"/>
      </top>
      <bottom style="double">
        <color indexed="64"/>
      </bottom>
      <diagonal/>
    </border>
    <border>
      <left style="thin">
        <color rgb="FF000000"/>
      </left>
      <right/>
      <top style="double">
        <color theme="5"/>
      </top>
      <bottom style="double">
        <color indexed="64"/>
      </bottom>
      <diagonal/>
    </border>
    <border>
      <left/>
      <right style="thin">
        <color rgb="FF000000"/>
      </right>
      <top style="double">
        <color theme="5"/>
      </top>
      <bottom style="double">
        <color indexed="64"/>
      </bottom>
      <diagonal/>
    </border>
    <border>
      <left/>
      <right style="double">
        <color rgb="FFE26B0A"/>
      </right>
      <top style="double">
        <color theme="5"/>
      </top>
      <bottom style="double">
        <color indexed="64"/>
      </bottom>
      <diagonal/>
    </border>
    <border>
      <left style="double">
        <color rgb="FFE26B0A"/>
      </left>
      <right/>
      <top style="double">
        <color theme="5"/>
      </top>
      <bottom style="double">
        <color indexed="64"/>
      </bottom>
      <diagonal/>
    </border>
    <border>
      <left style="double">
        <color theme="9" tint="-0.24994659260841701"/>
      </left>
      <right style="double">
        <color theme="5"/>
      </right>
      <top style="double">
        <color theme="5"/>
      </top>
      <bottom style="double">
        <color indexed="64"/>
      </bottom>
      <diagonal/>
    </border>
    <border>
      <left style="double">
        <color theme="5"/>
      </left>
      <right/>
      <top style="double">
        <color indexed="64"/>
      </top>
      <bottom style="double">
        <color indexed="64"/>
      </bottom>
      <diagonal/>
    </border>
    <border>
      <left/>
      <right style="double">
        <color theme="5"/>
      </right>
      <top/>
      <bottom style="double">
        <color indexed="64"/>
      </bottom>
      <diagonal/>
    </border>
    <border>
      <left style="double">
        <color theme="5"/>
      </left>
      <right/>
      <top style="double">
        <color indexed="64"/>
      </top>
      <bottom style="medium">
        <color indexed="64"/>
      </bottom>
      <diagonal/>
    </border>
    <border>
      <left/>
      <right style="double">
        <color theme="5"/>
      </right>
      <top/>
      <bottom style="medium">
        <color indexed="64"/>
      </bottom>
      <diagonal/>
    </border>
    <border>
      <left style="double">
        <color theme="5"/>
      </left>
      <right/>
      <top/>
      <bottom/>
      <diagonal/>
    </border>
    <border>
      <left style="double">
        <color theme="5"/>
      </left>
      <right/>
      <top style="medium">
        <color indexed="64"/>
      </top>
      <bottom/>
      <diagonal/>
    </border>
    <border>
      <left/>
      <right style="double">
        <color theme="5"/>
      </right>
      <top style="medium">
        <color indexed="64"/>
      </top>
      <bottom style="thin">
        <color indexed="64"/>
      </bottom>
      <diagonal/>
    </border>
    <border>
      <left style="double">
        <color theme="5"/>
      </left>
      <right/>
      <top style="thin">
        <color indexed="64"/>
      </top>
      <bottom style="thin">
        <color indexed="64"/>
      </bottom>
      <diagonal/>
    </border>
    <border>
      <left/>
      <right style="double">
        <color theme="5"/>
      </right>
      <top/>
      <bottom style="thin">
        <color indexed="64"/>
      </bottom>
      <diagonal/>
    </border>
    <border>
      <left style="double">
        <color theme="5"/>
      </left>
      <right/>
      <top style="thin">
        <color indexed="64"/>
      </top>
      <bottom style="medium">
        <color indexed="64"/>
      </bottom>
      <diagonal/>
    </border>
    <border>
      <left/>
      <right style="double">
        <color theme="5"/>
      </right>
      <top style="medium">
        <color indexed="64"/>
      </top>
      <bottom style="medium">
        <color indexed="64"/>
      </bottom>
      <diagonal/>
    </border>
    <border>
      <left/>
      <right style="double">
        <color theme="5"/>
      </right>
      <top style="thin">
        <color indexed="64"/>
      </top>
      <bottom style="thin">
        <color indexed="64"/>
      </bottom>
      <diagonal/>
    </border>
    <border>
      <left style="double">
        <color theme="5"/>
      </left>
      <right/>
      <top/>
      <bottom style="medium">
        <color indexed="64"/>
      </bottom>
      <diagonal/>
    </border>
    <border>
      <left style="double">
        <color theme="5"/>
      </left>
      <right/>
      <top style="thin">
        <color indexed="64"/>
      </top>
      <bottom/>
      <diagonal/>
    </border>
    <border>
      <left/>
      <right style="double">
        <color theme="5"/>
      </right>
      <top style="thin">
        <color indexed="64"/>
      </top>
      <bottom style="thin">
        <color theme="1"/>
      </bottom>
      <diagonal/>
    </border>
    <border>
      <left style="double">
        <color theme="5"/>
      </left>
      <right/>
      <top style="medium">
        <color indexed="64"/>
      </top>
      <bottom style="medium">
        <color indexed="64"/>
      </bottom>
      <diagonal/>
    </border>
    <border>
      <left style="double">
        <color theme="5"/>
      </left>
      <right/>
      <top/>
      <bottom style="thin">
        <color indexed="64"/>
      </bottom>
      <diagonal/>
    </border>
    <border>
      <left style="double">
        <color theme="5"/>
      </left>
      <right/>
      <top style="medium">
        <color indexed="64"/>
      </top>
      <bottom style="thin">
        <color indexed="64"/>
      </bottom>
      <diagonal/>
    </border>
    <border>
      <left style="double">
        <color theme="5"/>
      </left>
      <right/>
      <top style="medium">
        <color indexed="64"/>
      </top>
      <bottom style="double">
        <color theme="5"/>
      </bottom>
      <diagonal/>
    </border>
    <border>
      <left style="thin">
        <color rgb="FF000000"/>
      </left>
      <right style="dotted">
        <color indexed="64"/>
      </right>
      <top style="medium">
        <color indexed="64"/>
      </top>
      <bottom style="double">
        <color theme="5"/>
      </bottom>
      <diagonal/>
    </border>
    <border>
      <left style="dotted">
        <color indexed="64"/>
      </left>
      <right/>
      <top style="medium">
        <color indexed="64"/>
      </top>
      <bottom style="double">
        <color theme="5"/>
      </bottom>
      <diagonal/>
    </border>
    <border>
      <left style="double">
        <color rgb="FFE26B0A"/>
      </left>
      <right/>
      <top style="medium">
        <color indexed="64"/>
      </top>
      <bottom style="double">
        <color theme="5"/>
      </bottom>
      <diagonal/>
    </border>
    <border>
      <left style="dotted">
        <color auto="1"/>
      </left>
      <right style="double">
        <color theme="5"/>
      </right>
      <top style="medium">
        <color indexed="64"/>
      </top>
      <bottom style="double">
        <color theme="5"/>
      </bottom>
      <diagonal/>
    </border>
    <border>
      <left/>
      <right/>
      <top style="double">
        <color theme="5"/>
      </top>
      <bottom style="double">
        <color indexed="64"/>
      </bottom>
      <diagonal/>
    </border>
    <border>
      <left/>
      <right style="dotted">
        <color auto="1"/>
      </right>
      <top style="medium">
        <color indexed="64"/>
      </top>
      <bottom style="double">
        <color theme="5"/>
      </bottom>
      <diagonal/>
    </border>
    <border>
      <left style="double">
        <color theme="5"/>
      </left>
      <right style="double">
        <color theme="9" tint="-0.24994659260841701"/>
      </right>
      <top style="double">
        <color theme="5"/>
      </top>
      <bottom style="double">
        <color indexed="64"/>
      </bottom>
      <diagonal/>
    </border>
    <border>
      <left/>
      <right style="double">
        <color theme="5"/>
      </right>
      <top style="double">
        <color theme="5"/>
      </top>
      <bottom style="double">
        <color indexed="64"/>
      </bottom>
      <diagonal/>
    </border>
    <border>
      <left/>
      <right style="double">
        <color theme="5"/>
      </right>
      <top/>
      <bottom/>
      <diagonal/>
    </border>
    <border diagonalDown="1">
      <left/>
      <right style="double">
        <color theme="5"/>
      </right>
      <top style="medium">
        <color indexed="64"/>
      </top>
      <bottom/>
      <diagonal style="thin">
        <color indexed="64"/>
      </diagonal>
    </border>
    <border diagonalDown="1">
      <left/>
      <right style="double">
        <color theme="5"/>
      </right>
      <top/>
      <bottom/>
      <diagonal style="thin">
        <color indexed="64"/>
      </diagonal>
    </border>
    <border diagonalDown="1">
      <left/>
      <right style="double">
        <color theme="5"/>
      </right>
      <top/>
      <bottom style="medium">
        <color indexed="64"/>
      </bottom>
      <diagonal style="thin">
        <color indexed="64"/>
      </diagonal>
    </border>
    <border diagonalDown="1">
      <left/>
      <right style="double">
        <color theme="5"/>
      </right>
      <top style="medium">
        <color indexed="64"/>
      </top>
      <bottom style="double">
        <color theme="5"/>
      </bottom>
      <diagonal style="thin">
        <color indexed="64"/>
      </diagonal>
    </border>
    <border>
      <left style="dotted">
        <color auto="1"/>
      </left>
      <right style="double">
        <color rgb="FFE26B0A"/>
      </right>
      <top style="double">
        <color indexed="64"/>
      </top>
      <bottom style="double">
        <color indexed="64"/>
      </bottom>
      <diagonal/>
    </border>
    <border>
      <left style="dotted">
        <color auto="1"/>
      </left>
      <right style="double">
        <color rgb="FFE26B0A"/>
      </right>
      <top style="double">
        <color indexed="64"/>
      </top>
      <bottom style="medium">
        <color indexed="64"/>
      </bottom>
      <diagonal/>
    </border>
    <border>
      <left style="dotted">
        <color auto="1"/>
      </left>
      <right style="double">
        <color rgb="FFE26B0A"/>
      </right>
      <top/>
      <bottom style="thin">
        <color indexed="64"/>
      </bottom>
      <diagonal/>
    </border>
    <border>
      <left style="dotted">
        <color auto="1"/>
      </left>
      <right style="double">
        <color rgb="FFE26B0A"/>
      </right>
      <top style="thin">
        <color indexed="64"/>
      </top>
      <bottom style="thin">
        <color indexed="64"/>
      </bottom>
      <diagonal/>
    </border>
    <border>
      <left style="dotted">
        <color auto="1"/>
      </left>
      <right style="double">
        <color rgb="FFE26B0A"/>
      </right>
      <top style="medium">
        <color indexed="64"/>
      </top>
      <bottom style="medium">
        <color indexed="64"/>
      </bottom>
      <diagonal/>
    </border>
    <border>
      <left style="dotted">
        <color auto="1"/>
      </left>
      <right style="double">
        <color rgb="FFE26B0A"/>
      </right>
      <top style="medium">
        <color indexed="64"/>
      </top>
      <bottom style="thin">
        <color indexed="64"/>
      </bottom>
      <diagonal/>
    </border>
    <border>
      <left style="dotted">
        <color auto="1"/>
      </left>
      <right style="double">
        <color rgb="FFE26B0A"/>
      </right>
      <top style="thin">
        <color indexed="64"/>
      </top>
      <bottom/>
      <diagonal/>
    </border>
    <border>
      <left style="dotted">
        <color auto="1"/>
      </left>
      <right style="double">
        <color rgb="FFE26B0A"/>
      </right>
      <top style="medium">
        <color indexed="64"/>
      </top>
      <bottom style="double">
        <color theme="5"/>
      </bottom>
      <diagonal/>
    </border>
    <border>
      <left style="double">
        <color theme="5"/>
      </left>
      <right style="double">
        <color theme="5"/>
      </right>
      <top style="double">
        <color theme="5"/>
      </top>
      <bottom style="double">
        <color indexed="64"/>
      </bottom>
      <diagonal/>
    </border>
    <border>
      <left style="double">
        <color theme="5"/>
      </left>
      <right style="double">
        <color theme="5"/>
      </right>
      <top style="double">
        <color indexed="64"/>
      </top>
      <bottom/>
      <diagonal/>
    </border>
    <border>
      <left style="double">
        <color theme="5"/>
      </left>
      <right style="double">
        <color theme="5"/>
      </right>
      <top/>
      <bottom style="medium">
        <color indexed="64"/>
      </bottom>
      <diagonal/>
    </border>
    <border diagonalDown="1">
      <left style="double">
        <color theme="5"/>
      </left>
      <right style="double">
        <color theme="5"/>
      </right>
      <top style="medium">
        <color indexed="64"/>
      </top>
      <bottom/>
      <diagonal style="thin">
        <color indexed="64"/>
      </diagonal>
    </border>
    <border diagonalDown="1">
      <left style="double">
        <color theme="5"/>
      </left>
      <right style="double">
        <color theme="5"/>
      </right>
      <top/>
      <bottom/>
      <diagonal style="thin">
        <color indexed="64"/>
      </diagonal>
    </border>
    <border diagonalDown="1">
      <left style="double">
        <color theme="5"/>
      </left>
      <right style="double">
        <color theme="5"/>
      </right>
      <top/>
      <bottom style="medium">
        <color indexed="64"/>
      </bottom>
      <diagonal style="thin">
        <color indexed="64"/>
      </diagonal>
    </border>
    <border diagonalDown="1">
      <left style="double">
        <color theme="5"/>
      </left>
      <right style="double">
        <color theme="5"/>
      </right>
      <top style="medium">
        <color indexed="64"/>
      </top>
      <bottom style="double">
        <color theme="5"/>
      </bottom>
      <diagonal style="thin">
        <color indexed="64"/>
      </diagonal>
    </border>
    <border>
      <left/>
      <right style="medium">
        <color indexed="64"/>
      </right>
      <top style="dotted">
        <color indexed="64"/>
      </top>
      <bottom style="double">
        <color theme="1"/>
      </bottom>
      <diagonal/>
    </border>
    <border>
      <left style="double">
        <color theme="5"/>
      </left>
      <right style="double">
        <color theme="5"/>
      </right>
      <top style="double">
        <color theme="5"/>
      </top>
      <bottom style="medium">
        <color theme="1"/>
      </bottom>
      <diagonal/>
    </border>
    <border>
      <left style="double">
        <color theme="5"/>
      </left>
      <right style="double">
        <color theme="5"/>
      </right>
      <top style="medium">
        <color theme="1"/>
      </top>
      <bottom style="dotted">
        <color indexed="64"/>
      </bottom>
      <diagonal/>
    </border>
    <border>
      <left style="double">
        <color theme="5"/>
      </left>
      <right style="double">
        <color theme="5"/>
      </right>
      <top style="medium">
        <color theme="1"/>
      </top>
      <bottom/>
      <diagonal/>
    </border>
    <border>
      <left style="double">
        <color theme="5"/>
      </left>
      <right style="double">
        <color theme="5"/>
      </right>
      <top/>
      <bottom style="medium">
        <color theme="1"/>
      </bottom>
      <diagonal/>
    </border>
    <border>
      <left style="double">
        <color theme="5"/>
      </left>
      <right style="double">
        <color theme="5"/>
      </right>
      <top/>
      <bottom style="dotted">
        <color indexed="64"/>
      </bottom>
      <diagonal/>
    </border>
    <border>
      <left style="double">
        <color theme="5"/>
      </left>
      <right style="double">
        <color theme="5"/>
      </right>
      <top/>
      <bottom style="double">
        <color indexed="64"/>
      </bottom>
      <diagonal/>
    </border>
    <border diagonalUp="1">
      <left style="double">
        <color theme="5"/>
      </left>
      <right style="double">
        <color theme="5"/>
      </right>
      <top/>
      <bottom style="medium">
        <color indexed="64"/>
      </bottom>
      <diagonal style="thin">
        <color theme="1"/>
      </diagonal>
    </border>
    <border diagonalUp="1">
      <left style="double">
        <color theme="5"/>
      </left>
      <right style="double">
        <color theme="5"/>
      </right>
      <top/>
      <bottom style="double">
        <color indexed="64"/>
      </bottom>
      <diagonal style="thin">
        <color theme="1"/>
      </diagonal>
    </border>
    <border diagonalUp="1">
      <left style="double">
        <color theme="5"/>
      </left>
      <right style="double">
        <color theme="5"/>
      </right>
      <top style="medium">
        <color theme="1"/>
      </top>
      <bottom/>
      <diagonal style="thin">
        <color theme="1"/>
      </diagonal>
    </border>
    <border diagonalUp="1">
      <left style="double">
        <color theme="5"/>
      </left>
      <right style="double">
        <color theme="5"/>
      </right>
      <top/>
      <bottom style="medium">
        <color theme="1"/>
      </bottom>
      <diagonal style="thin">
        <color theme="1"/>
      </diagonal>
    </border>
    <border>
      <left style="medium">
        <color rgb="FF000000"/>
      </left>
      <right/>
      <top style="thin">
        <color theme="1"/>
      </top>
      <bottom style="thin">
        <color indexed="64"/>
      </bottom>
      <diagonal/>
    </border>
    <border>
      <left style="double">
        <color theme="5"/>
      </left>
      <right style="medium">
        <color rgb="FF000000"/>
      </right>
      <top style="double">
        <color theme="5"/>
      </top>
      <bottom style="double">
        <color indexed="64"/>
      </bottom>
      <diagonal/>
    </border>
    <border>
      <left style="medium">
        <color rgb="FF000000"/>
      </left>
      <right/>
      <top style="double">
        <color theme="5"/>
      </top>
      <bottom style="double">
        <color indexed="64"/>
      </bottom>
      <diagonal/>
    </border>
    <border>
      <left style="double">
        <color rgb="FFE26B0A"/>
      </left>
      <right style="thin">
        <color indexed="64"/>
      </right>
      <top style="double">
        <color theme="5"/>
      </top>
      <bottom style="double">
        <color indexed="64"/>
      </bottom>
      <diagonal/>
    </border>
    <border>
      <left/>
      <right style="thin">
        <color indexed="64"/>
      </right>
      <top style="double">
        <color theme="5"/>
      </top>
      <bottom style="double">
        <color indexed="64"/>
      </bottom>
      <diagonal/>
    </border>
    <border>
      <left/>
      <right style="double">
        <color theme="5"/>
      </right>
      <top style="double">
        <color indexed="64"/>
      </top>
      <bottom style="double">
        <color indexed="64"/>
      </bottom>
      <diagonal/>
    </border>
    <border>
      <left/>
      <right style="double">
        <color theme="5"/>
      </right>
      <top style="thin">
        <color theme="1"/>
      </top>
      <bottom style="thin">
        <color theme="1"/>
      </bottom>
      <diagonal/>
    </border>
    <border>
      <left/>
      <right style="double">
        <color theme="5"/>
      </right>
      <top style="thin">
        <color theme="1"/>
      </top>
      <bottom style="medium">
        <color indexed="64"/>
      </bottom>
      <diagonal/>
    </border>
    <border>
      <left/>
      <right style="double">
        <color theme="5"/>
      </right>
      <top/>
      <bottom style="thin">
        <color theme="1"/>
      </bottom>
      <diagonal/>
    </border>
    <border>
      <left style="dotted">
        <color indexed="64"/>
      </left>
      <right style="double">
        <color theme="5"/>
      </right>
      <top style="thin">
        <color indexed="64"/>
      </top>
      <bottom style="medium">
        <color indexed="64"/>
      </bottom>
      <diagonal/>
    </border>
    <border>
      <left/>
      <right style="double">
        <color theme="5"/>
      </right>
      <top style="thin">
        <color indexed="64"/>
      </top>
      <bottom style="medium">
        <color indexed="64"/>
      </bottom>
      <diagonal/>
    </border>
    <border>
      <left/>
      <right style="double">
        <color theme="5"/>
      </right>
      <top style="thin">
        <color theme="1"/>
      </top>
      <bottom/>
      <diagonal/>
    </border>
    <border>
      <left style="double">
        <color theme="5"/>
      </left>
      <right/>
      <top style="thin">
        <color theme="1"/>
      </top>
      <bottom style="thin">
        <color indexed="64"/>
      </bottom>
      <diagonal/>
    </border>
    <border>
      <left/>
      <right style="double">
        <color theme="5"/>
      </right>
      <top style="thin">
        <color theme="1"/>
      </top>
      <bottom style="thin">
        <color indexed="64"/>
      </bottom>
      <diagonal/>
    </border>
    <border>
      <left style="dotted">
        <color indexed="64"/>
      </left>
      <right style="double">
        <color theme="5"/>
      </right>
      <top/>
      <bottom style="medium">
        <color indexed="64"/>
      </bottom>
      <diagonal/>
    </border>
    <border>
      <left style="double">
        <color theme="5"/>
      </left>
      <right/>
      <top style="medium">
        <color indexed="64"/>
      </top>
      <bottom style="medium">
        <color theme="1"/>
      </bottom>
      <diagonal/>
    </border>
    <border>
      <left style="double">
        <color theme="5"/>
      </left>
      <right/>
      <top/>
      <bottom style="double">
        <color theme="5"/>
      </bottom>
      <diagonal/>
    </border>
    <border>
      <left style="thin">
        <color rgb="FF000000"/>
      </left>
      <right/>
      <top/>
      <bottom style="double">
        <color theme="5"/>
      </bottom>
      <diagonal/>
    </border>
    <border>
      <left style="thin">
        <color rgb="FF000000"/>
      </left>
      <right style="dotted">
        <color indexed="64"/>
      </right>
      <top/>
      <bottom style="double">
        <color theme="5"/>
      </bottom>
      <diagonal/>
    </border>
    <border>
      <left style="dotted">
        <color indexed="64"/>
      </left>
      <right/>
      <top/>
      <bottom style="double">
        <color theme="5"/>
      </bottom>
      <diagonal/>
    </border>
    <border>
      <left style="double">
        <color rgb="FFE26B0A"/>
      </left>
      <right/>
      <top/>
      <bottom style="double">
        <color theme="5"/>
      </bottom>
      <diagonal/>
    </border>
    <border>
      <left/>
      <right style="dotted">
        <color indexed="64"/>
      </right>
      <top/>
      <bottom style="double">
        <color theme="5"/>
      </bottom>
      <diagonal/>
    </border>
    <border>
      <left/>
      <right style="double">
        <color theme="5"/>
      </right>
      <top/>
      <bottom style="double">
        <color theme="5"/>
      </bottom>
      <diagonal/>
    </border>
    <border>
      <left style="thin">
        <color rgb="FF000000"/>
      </left>
      <right/>
      <top style="thin">
        <color indexed="64"/>
      </top>
      <bottom style="medium">
        <color indexed="64"/>
      </bottom>
      <diagonal/>
    </border>
    <border>
      <left style="thin">
        <color rgb="FF000000"/>
      </left>
      <right/>
      <top style="thin">
        <color theme="1"/>
      </top>
      <bottom style="thin">
        <color indexed="64"/>
      </bottom>
      <diagonal/>
    </border>
    <border>
      <left/>
      <right style="double">
        <color theme="5"/>
      </right>
      <top style="double">
        <color theme="5"/>
      </top>
      <bottom/>
      <diagonal/>
    </border>
    <border diagonalDown="1">
      <left/>
      <right style="double">
        <color theme="5"/>
      </right>
      <top style="medium">
        <color theme="1"/>
      </top>
      <bottom/>
      <diagonal style="thin">
        <color theme="1"/>
      </diagonal>
    </border>
    <border>
      <left/>
      <right style="double">
        <color theme="5"/>
      </right>
      <top style="medium">
        <color theme="1"/>
      </top>
      <bottom/>
      <diagonal/>
    </border>
    <border diagonalDown="1">
      <left/>
      <right style="double">
        <color theme="5"/>
      </right>
      <top/>
      <bottom style="double">
        <color theme="5"/>
      </bottom>
      <diagonal style="thin">
        <color indexed="64"/>
      </diagonal>
    </border>
    <border>
      <left style="dotted">
        <color indexed="64"/>
      </left>
      <right style="double">
        <color rgb="FFE26B0A"/>
      </right>
      <top/>
      <bottom/>
      <diagonal/>
    </border>
    <border>
      <left style="dotted">
        <color indexed="64"/>
      </left>
      <right style="double">
        <color rgb="FFE26B0A"/>
      </right>
      <top/>
      <bottom style="double">
        <color theme="5"/>
      </bottom>
      <diagonal/>
    </border>
    <border diagonalDown="1">
      <left style="double">
        <color theme="5"/>
      </left>
      <right style="double">
        <color theme="5"/>
      </right>
      <top style="medium">
        <color indexed="64"/>
      </top>
      <bottom/>
      <diagonal style="thin">
        <color theme="1"/>
      </diagonal>
    </border>
    <border diagonalDown="1">
      <left style="double">
        <color theme="5"/>
      </left>
      <right style="double">
        <color theme="5"/>
      </right>
      <top style="medium">
        <color indexed="64"/>
      </top>
      <bottom style="medium">
        <color indexed="64"/>
      </bottom>
      <diagonal style="thin">
        <color theme="1"/>
      </diagonal>
    </border>
    <border diagonalDown="1">
      <left style="double">
        <color theme="5"/>
      </left>
      <right style="double">
        <color theme="5"/>
      </right>
      <top style="medium">
        <color indexed="64"/>
      </top>
      <bottom style="medium">
        <color indexed="64"/>
      </bottom>
      <diagonal style="thin">
        <color indexed="64"/>
      </diagonal>
    </border>
    <border diagonalDown="1">
      <left style="double">
        <color theme="5"/>
      </left>
      <right style="double">
        <color theme="5"/>
      </right>
      <top/>
      <bottom style="double">
        <color theme="5"/>
      </bottom>
      <diagonal style="thin">
        <color indexed="64"/>
      </diagonal>
    </border>
    <border>
      <left style="double">
        <color theme="5"/>
      </left>
      <right style="double">
        <color rgb="FFE26B0A"/>
      </right>
      <top style="double">
        <color theme="5"/>
      </top>
      <bottom style="medium">
        <color indexed="64"/>
      </bottom>
      <diagonal/>
    </border>
    <border>
      <left style="double">
        <color theme="5"/>
      </left>
      <right style="double">
        <color theme="5"/>
      </right>
      <top style="double">
        <color indexed="64"/>
      </top>
      <bottom style="dotted">
        <color indexed="64"/>
      </bottom>
      <diagonal/>
    </border>
    <border>
      <left style="double">
        <color theme="5"/>
      </left>
      <right style="double">
        <color rgb="FFE26B0A"/>
      </right>
      <top style="double">
        <color indexed="64"/>
      </top>
      <bottom style="dotted">
        <color indexed="64"/>
      </bottom>
      <diagonal/>
    </border>
    <border>
      <left style="double">
        <color theme="5"/>
      </left>
      <right style="double">
        <color theme="5"/>
      </right>
      <top style="dotted">
        <color indexed="64"/>
      </top>
      <bottom style="double">
        <color indexed="64"/>
      </bottom>
      <diagonal/>
    </border>
    <border>
      <left style="double">
        <color theme="5"/>
      </left>
      <right style="double">
        <color rgb="FFE26B0A"/>
      </right>
      <top style="dotted">
        <color indexed="64"/>
      </top>
      <bottom style="double">
        <color indexed="64"/>
      </bottom>
      <diagonal/>
    </border>
    <border>
      <left style="double">
        <color theme="5"/>
      </left>
      <right style="double">
        <color rgb="FFE26B0A"/>
      </right>
      <top/>
      <bottom style="double">
        <color indexed="64"/>
      </bottom>
      <diagonal/>
    </border>
    <border>
      <left style="double">
        <color theme="5"/>
      </left>
      <right style="double">
        <color rgb="FFE26B0A"/>
      </right>
      <top/>
      <bottom style="double">
        <color theme="5"/>
      </bottom>
      <diagonal/>
    </border>
    <border>
      <left style="double">
        <color theme="5"/>
      </left>
      <right/>
      <top style="double">
        <color indexed="64"/>
      </top>
      <bottom style="double">
        <color theme="5"/>
      </bottom>
      <diagonal/>
    </border>
    <border>
      <left style="dotted">
        <color theme="1"/>
      </left>
      <right style="double">
        <color theme="5"/>
      </right>
      <top style="double">
        <color indexed="64"/>
      </top>
      <bottom style="thin">
        <color indexed="64"/>
      </bottom>
      <diagonal/>
    </border>
    <border>
      <left style="dotted">
        <color theme="1"/>
      </left>
      <right style="double">
        <color theme="5"/>
      </right>
      <top style="thin">
        <color indexed="64"/>
      </top>
      <bottom style="medium">
        <color indexed="64"/>
      </bottom>
      <diagonal/>
    </border>
    <border>
      <left style="dotted">
        <color theme="1"/>
      </left>
      <right style="double">
        <color theme="5"/>
      </right>
      <top/>
      <bottom style="medium">
        <color indexed="64"/>
      </bottom>
      <diagonal/>
    </border>
    <border>
      <left style="dotted">
        <color theme="1"/>
      </left>
      <right style="double">
        <color theme="5"/>
      </right>
      <top style="medium">
        <color indexed="64"/>
      </top>
      <bottom style="thin">
        <color indexed="64"/>
      </bottom>
      <diagonal/>
    </border>
    <border>
      <left style="dotted">
        <color theme="1"/>
      </left>
      <right style="double">
        <color theme="5"/>
      </right>
      <top style="medium">
        <color indexed="64"/>
      </top>
      <bottom style="medium">
        <color indexed="64"/>
      </bottom>
      <diagonal/>
    </border>
    <border>
      <left style="dotted">
        <color theme="1"/>
      </left>
      <right style="double">
        <color theme="5"/>
      </right>
      <top/>
      <bottom/>
      <diagonal/>
    </border>
    <border>
      <left style="dotted">
        <color theme="1"/>
      </left>
      <right style="double">
        <color theme="5"/>
      </right>
      <top style="double">
        <color indexed="64"/>
      </top>
      <bottom style="double">
        <color theme="5"/>
      </bottom>
      <diagonal/>
    </border>
    <border>
      <left style="double">
        <color theme="5"/>
      </left>
      <right style="double">
        <color theme="5"/>
      </right>
      <top style="dotted">
        <color indexed="64"/>
      </top>
      <bottom style="medium">
        <color indexed="64"/>
      </bottom>
      <diagonal/>
    </border>
    <border>
      <left style="double">
        <color theme="5"/>
      </left>
      <right style="double">
        <color theme="5"/>
      </right>
      <top style="dotted">
        <color indexed="64"/>
      </top>
      <bottom style="medium">
        <color theme="1"/>
      </bottom>
      <diagonal/>
    </border>
    <border>
      <left style="double">
        <color theme="5"/>
      </left>
      <right style="double">
        <color rgb="FFE26B0A"/>
      </right>
      <top style="medium">
        <color indexed="64"/>
      </top>
      <bottom style="dotted">
        <color indexed="64"/>
      </bottom>
      <diagonal/>
    </border>
    <border>
      <left style="double">
        <color theme="5"/>
      </left>
      <right style="double">
        <color rgb="FFE26B0A"/>
      </right>
      <top style="dotted">
        <color indexed="64"/>
      </top>
      <bottom style="medium">
        <color indexed="64"/>
      </bottom>
      <diagonal/>
    </border>
    <border>
      <left style="double">
        <color theme="5"/>
      </left>
      <right style="double">
        <color rgb="FFE26B0A"/>
      </right>
      <top/>
      <bottom style="medium">
        <color indexed="64"/>
      </bottom>
      <diagonal/>
    </border>
    <border>
      <left style="double">
        <color theme="5"/>
      </left>
      <right style="double">
        <color rgb="FFE26B0A"/>
      </right>
      <top style="dotted">
        <color indexed="64"/>
      </top>
      <bottom style="double">
        <color theme="5"/>
      </bottom>
      <diagonal/>
    </border>
    <border>
      <left style="double">
        <color rgb="FFE26B0A"/>
      </left>
      <right style="double">
        <color theme="5"/>
      </right>
      <top style="medium">
        <color indexed="64"/>
      </top>
      <bottom/>
      <diagonal/>
    </border>
    <border>
      <left style="double">
        <color rgb="FFE26B0A"/>
      </left>
      <right style="double">
        <color theme="5"/>
      </right>
      <top/>
      <bottom/>
      <diagonal/>
    </border>
    <border>
      <left style="double">
        <color rgb="FFE26B0A"/>
      </left>
      <right style="double">
        <color theme="5"/>
      </right>
      <top/>
      <bottom style="medium">
        <color indexed="64"/>
      </bottom>
      <diagonal/>
    </border>
    <border>
      <left style="double">
        <color rgb="FFE26B0A"/>
      </left>
      <right style="double">
        <color theme="5"/>
      </right>
      <top style="double">
        <color indexed="64"/>
      </top>
      <bottom/>
      <diagonal/>
    </border>
    <border>
      <left/>
      <right style="double">
        <color theme="5"/>
      </right>
      <top style="medium">
        <color indexed="64"/>
      </top>
      <bottom/>
      <diagonal/>
    </border>
    <border>
      <left style="thin">
        <color rgb="FF000000"/>
      </left>
      <right style="double">
        <color theme="5"/>
      </right>
      <top style="medium">
        <color indexed="64"/>
      </top>
      <bottom style="medium">
        <color indexed="64"/>
      </bottom>
      <diagonal/>
    </border>
    <border>
      <left/>
      <right style="thin">
        <color rgb="FF000000"/>
      </right>
      <top style="thin">
        <color indexed="64"/>
      </top>
      <bottom style="thin">
        <color indexed="64"/>
      </bottom>
      <diagonal/>
    </border>
  </borders>
  <cellStyleXfs count="4">
    <xf numFmtId="0" fontId="0" fillId="0" borderId="0">
      <alignment vertical="center"/>
    </xf>
    <xf numFmtId="0" fontId="1" fillId="0" borderId="0"/>
    <xf numFmtId="38" fontId="1" fillId="0" borderId="0" applyFont="0" applyFill="0" applyBorder="0" applyAlignment="0" applyProtection="0"/>
    <xf numFmtId="0" fontId="1" fillId="0" borderId="0">
      <alignment vertical="center"/>
    </xf>
  </cellStyleXfs>
  <cellXfs count="1954">
    <xf numFmtId="0" fontId="0" fillId="0" borderId="0" xfId="0">
      <alignment vertical="center"/>
    </xf>
    <xf numFmtId="0" fontId="2" fillId="2" borderId="0" xfId="1" applyFont="1" applyFill="1"/>
    <xf numFmtId="0" fontId="4" fillId="2" borderId="0" xfId="1" applyFont="1" applyFill="1"/>
    <xf numFmtId="0" fontId="5" fillId="2" borderId="0" xfId="1" applyFont="1" applyFill="1"/>
    <xf numFmtId="0" fontId="7" fillId="2" borderId="0" xfId="1" applyFont="1" applyFill="1" applyAlignment="1">
      <alignment shrinkToFit="1"/>
    </xf>
    <xf numFmtId="0" fontId="8" fillId="2" borderId="0" xfId="1" applyFont="1" applyFill="1"/>
    <xf numFmtId="0" fontId="7" fillId="2" borderId="0" xfId="1" applyFont="1" applyFill="1"/>
    <xf numFmtId="0" fontId="4" fillId="2" borderId="0" xfId="1" quotePrefix="1" applyFont="1" applyFill="1"/>
    <xf numFmtId="0" fontId="9" fillId="2" borderId="0" xfId="1" applyFont="1" applyFill="1" applyAlignment="1">
      <alignment shrinkToFit="1"/>
    </xf>
    <xf numFmtId="0" fontId="10" fillId="2" borderId="0" xfId="1" applyFont="1" applyFill="1"/>
    <xf numFmtId="49" fontId="7" fillId="2" borderId="0" xfId="1" quotePrefix="1" applyNumberFormat="1" applyFont="1" applyFill="1"/>
    <xf numFmtId="49" fontId="7" fillId="2" borderId="0" xfId="1" quotePrefix="1" applyNumberFormat="1" applyFont="1" applyFill="1" applyAlignment="1">
      <alignment shrinkToFit="1"/>
    </xf>
    <xf numFmtId="0" fontId="4" fillId="2" borderId="0" xfId="1" applyFont="1" applyFill="1" applyAlignment="1">
      <alignment vertical="top"/>
    </xf>
    <xf numFmtId="0" fontId="12" fillId="2" borderId="0" xfId="1" applyFont="1" applyFill="1"/>
    <xf numFmtId="0" fontId="13" fillId="2" borderId="0" xfId="1" applyFont="1" applyFill="1"/>
    <xf numFmtId="0" fontId="14" fillId="0" borderId="0" xfId="1" applyFont="1"/>
    <xf numFmtId="0" fontId="15" fillId="0" borderId="0" xfId="1" applyFont="1"/>
    <xf numFmtId="0" fontId="4" fillId="0" borderId="0" xfId="1" applyFont="1"/>
    <xf numFmtId="0" fontId="16" fillId="0" borderId="0" xfId="1" applyFont="1" applyAlignment="1">
      <alignment horizontal="right"/>
    </xf>
    <xf numFmtId="38" fontId="14" fillId="0" borderId="0" xfId="1" applyNumberFormat="1" applyFont="1"/>
    <xf numFmtId="0" fontId="7" fillId="0" borderId="0" xfId="1" applyFont="1" applyAlignment="1">
      <alignment horizontal="right"/>
    </xf>
    <xf numFmtId="0" fontId="14" fillId="0" borderId="0" xfId="1" applyFont="1" applyAlignment="1">
      <alignment horizontal="right"/>
    </xf>
    <xf numFmtId="0" fontId="14" fillId="0" borderId="2" xfId="1" applyFont="1" applyBorder="1" applyAlignment="1">
      <alignment horizontal="center" vertical="center"/>
    </xf>
    <xf numFmtId="0" fontId="7" fillId="0" borderId="2" xfId="1" applyFont="1" applyBorder="1" applyAlignment="1">
      <alignment horizontal="center" vertical="center"/>
    </xf>
    <xf numFmtId="0" fontId="7" fillId="4" borderId="2" xfId="1" applyFont="1" applyFill="1" applyBorder="1" applyAlignment="1">
      <alignment horizontal="center" vertical="center"/>
    </xf>
    <xf numFmtId="0" fontId="7" fillId="0" borderId="5" xfId="1" applyFont="1" applyBorder="1" applyAlignment="1">
      <alignment horizontal="center" vertical="center"/>
    </xf>
    <xf numFmtId="0" fontId="7" fillId="4" borderId="5" xfId="1" applyFont="1" applyFill="1" applyBorder="1" applyAlignment="1">
      <alignment horizontal="center" vertical="center"/>
    </xf>
    <xf numFmtId="0" fontId="7" fillId="4" borderId="3" xfId="1" applyFont="1" applyFill="1" applyBorder="1" applyAlignment="1">
      <alignment horizontal="center" vertical="center"/>
    </xf>
    <xf numFmtId="0" fontId="4" fillId="5" borderId="7" xfId="1" applyFont="1" applyFill="1" applyBorder="1" applyAlignment="1">
      <alignment horizontal="center" vertical="center"/>
    </xf>
    <xf numFmtId="0" fontId="7" fillId="0" borderId="6" xfId="1" applyFont="1" applyBorder="1" applyAlignment="1">
      <alignment horizontal="center" vertical="center"/>
    </xf>
    <xf numFmtId="0" fontId="7" fillId="4" borderId="9" xfId="1" applyFont="1" applyFill="1" applyBorder="1" applyAlignment="1">
      <alignment horizontal="center" vertical="center"/>
    </xf>
    <xf numFmtId="0" fontId="7" fillId="5" borderId="7" xfId="1" applyFont="1" applyFill="1" applyBorder="1" applyAlignment="1">
      <alignment horizontal="center" vertical="center"/>
    </xf>
    <xf numFmtId="0" fontId="4" fillId="5" borderId="10" xfId="1" applyFont="1" applyFill="1" applyBorder="1" applyAlignment="1">
      <alignment horizontal="center" vertical="center"/>
    </xf>
    <xf numFmtId="0" fontId="7" fillId="0" borderId="3" xfId="1" applyFont="1" applyBorder="1" applyAlignment="1">
      <alignment horizontal="center" vertical="center"/>
    </xf>
    <xf numFmtId="0" fontId="18" fillId="0" borderId="12" xfId="1" applyFont="1" applyBorder="1" applyAlignment="1">
      <alignment vertical="center"/>
    </xf>
    <xf numFmtId="0" fontId="19" fillId="0" borderId="13" xfId="1" applyFont="1" applyBorder="1" applyAlignment="1">
      <alignment vertical="center"/>
    </xf>
    <xf numFmtId="0" fontId="21" fillId="0" borderId="12" xfId="1" applyFont="1" applyBorder="1" applyAlignment="1">
      <alignment vertical="center"/>
    </xf>
    <xf numFmtId="0" fontId="22" fillId="0" borderId="12" xfId="1" applyFont="1" applyBorder="1" applyAlignment="1">
      <alignment vertical="center"/>
    </xf>
    <xf numFmtId="0" fontId="22" fillId="0" borderId="4" xfId="1" applyFont="1" applyBorder="1" applyAlignment="1">
      <alignment vertical="center"/>
    </xf>
    <xf numFmtId="38" fontId="14" fillId="0" borderId="14" xfId="2" applyFont="1" applyBorder="1"/>
    <xf numFmtId="38" fontId="7" fillId="0" borderId="14" xfId="2" applyFont="1" applyBorder="1"/>
    <xf numFmtId="38" fontId="7" fillId="4" borderId="14" xfId="2" applyFont="1" applyFill="1" applyBorder="1"/>
    <xf numFmtId="38" fontId="7" fillId="0" borderId="18" xfId="2" applyFont="1" applyBorder="1"/>
    <xf numFmtId="38" fontId="7" fillId="4" borderId="18" xfId="2" applyFont="1" applyFill="1" applyBorder="1"/>
    <xf numFmtId="38" fontId="7" fillId="0" borderId="14" xfId="2" applyFont="1" applyFill="1" applyBorder="1"/>
    <xf numFmtId="38" fontId="7" fillId="4" borderId="17" xfId="2" applyFont="1" applyFill="1" applyBorder="1"/>
    <xf numFmtId="38" fontId="7" fillId="5" borderId="20" xfId="2" applyFont="1" applyFill="1" applyBorder="1"/>
    <xf numFmtId="38" fontId="7" fillId="5" borderId="21" xfId="2" applyFont="1" applyFill="1" applyBorder="1"/>
    <xf numFmtId="38" fontId="7" fillId="0" borderId="19" xfId="2" applyFont="1" applyFill="1" applyBorder="1"/>
    <xf numFmtId="38" fontId="7" fillId="4" borderId="22" xfId="2" applyFont="1" applyFill="1" applyBorder="1"/>
    <xf numFmtId="38" fontId="7" fillId="4" borderId="19" xfId="2" applyFont="1" applyFill="1" applyBorder="1"/>
    <xf numFmtId="38" fontId="7" fillId="5" borderId="23" xfId="2" applyFont="1" applyFill="1" applyBorder="1"/>
    <xf numFmtId="38" fontId="7" fillId="5" borderId="25" xfId="2" applyFont="1" applyFill="1" applyBorder="1"/>
    <xf numFmtId="38" fontId="7" fillId="0" borderId="17" xfId="2" applyFont="1" applyFill="1" applyBorder="1"/>
    <xf numFmtId="38" fontId="14" fillId="0" borderId="28" xfId="2" applyFont="1" applyBorder="1"/>
    <xf numFmtId="176" fontId="7" fillId="0" borderId="28" xfId="2" applyNumberFormat="1" applyFont="1" applyBorder="1"/>
    <xf numFmtId="176" fontId="7" fillId="4" borderId="28" xfId="2" applyNumberFormat="1" applyFont="1" applyFill="1" applyBorder="1"/>
    <xf numFmtId="177" fontId="7" fillId="0" borderId="30" xfId="2" applyNumberFormat="1" applyFont="1" applyBorder="1"/>
    <xf numFmtId="177" fontId="7" fillId="4" borderId="28" xfId="2" applyNumberFormat="1" applyFont="1" applyFill="1" applyBorder="1"/>
    <xf numFmtId="177" fontId="7" fillId="4" borderId="30" xfId="2" applyNumberFormat="1" applyFont="1" applyFill="1" applyBorder="1"/>
    <xf numFmtId="176" fontId="7" fillId="0" borderId="28" xfId="2" applyNumberFormat="1" applyFont="1" applyFill="1" applyBorder="1"/>
    <xf numFmtId="176" fontId="7" fillId="4" borderId="15" xfId="2" applyNumberFormat="1" applyFont="1" applyFill="1" applyBorder="1"/>
    <xf numFmtId="176" fontId="7" fillId="5" borderId="33" xfId="2" applyNumberFormat="1" applyFont="1" applyFill="1" applyBorder="1"/>
    <xf numFmtId="176" fontId="7" fillId="4" borderId="30" xfId="2" applyNumberFormat="1" applyFont="1" applyFill="1" applyBorder="1"/>
    <xf numFmtId="176" fontId="7" fillId="5" borderId="34" xfId="2" applyNumberFormat="1" applyFont="1" applyFill="1" applyBorder="1"/>
    <xf numFmtId="176" fontId="7" fillId="0" borderId="32" xfId="2" applyNumberFormat="1" applyFont="1" applyFill="1" applyBorder="1"/>
    <xf numFmtId="176" fontId="7" fillId="4" borderId="35" xfId="2" applyNumberFormat="1" applyFont="1" applyFill="1" applyBorder="1"/>
    <xf numFmtId="176" fontId="7" fillId="4" borderId="32" xfId="2" applyNumberFormat="1" applyFont="1" applyFill="1" applyBorder="1"/>
    <xf numFmtId="176" fontId="7" fillId="5" borderId="37" xfId="2" applyNumberFormat="1" applyFont="1" applyFill="1" applyBorder="1"/>
    <xf numFmtId="176" fontId="7" fillId="5" borderId="38" xfId="2" applyNumberFormat="1" applyFont="1" applyFill="1" applyBorder="1"/>
    <xf numFmtId="176" fontId="7" fillId="0" borderId="15" xfId="2" applyNumberFormat="1" applyFont="1" applyFill="1" applyBorder="1"/>
    <xf numFmtId="177" fontId="7" fillId="7" borderId="41" xfId="2" applyNumberFormat="1" applyFont="1" applyFill="1" applyBorder="1"/>
    <xf numFmtId="177" fontId="7" fillId="7" borderId="42" xfId="2" applyNumberFormat="1" applyFont="1" applyFill="1" applyBorder="1"/>
    <xf numFmtId="177" fontId="7" fillId="7" borderId="44" xfId="2" applyNumberFormat="1" applyFont="1" applyFill="1" applyBorder="1"/>
    <xf numFmtId="177" fontId="7" fillId="7" borderId="45" xfId="2" applyNumberFormat="1" applyFont="1" applyFill="1" applyBorder="1"/>
    <xf numFmtId="177" fontId="7" fillId="7" borderId="46" xfId="2" applyNumberFormat="1" applyFont="1" applyFill="1" applyBorder="1"/>
    <xf numFmtId="177" fontId="7" fillId="7" borderId="47" xfId="2" applyNumberFormat="1" applyFont="1" applyFill="1" applyBorder="1"/>
    <xf numFmtId="177" fontId="7" fillId="7" borderId="1" xfId="2" applyNumberFormat="1" applyFont="1" applyFill="1" applyBorder="1"/>
    <xf numFmtId="177" fontId="7" fillId="7" borderId="48" xfId="2" applyNumberFormat="1" applyFont="1" applyFill="1" applyBorder="1"/>
    <xf numFmtId="177" fontId="7" fillId="7" borderId="49" xfId="2" applyNumberFormat="1" applyFont="1" applyFill="1" applyBorder="1"/>
    <xf numFmtId="38" fontId="14" fillId="0" borderId="51" xfId="2" applyFont="1" applyBorder="1"/>
    <xf numFmtId="38" fontId="14" fillId="0" borderId="52" xfId="2" applyFont="1" applyFill="1" applyBorder="1"/>
    <xf numFmtId="38" fontId="14" fillId="0" borderId="0" xfId="2" applyFont="1" applyFill="1" applyBorder="1"/>
    <xf numFmtId="179" fontId="7" fillId="0" borderId="28" xfId="2" applyNumberFormat="1" applyFont="1" applyBorder="1"/>
    <xf numFmtId="179" fontId="7" fillId="4" borderId="28" xfId="2" applyNumberFormat="1" applyFont="1" applyFill="1" applyBorder="1"/>
    <xf numFmtId="179" fontId="7" fillId="0" borderId="30" xfId="2" applyNumberFormat="1" applyFont="1" applyBorder="1"/>
    <xf numFmtId="179" fontId="7" fillId="4" borderId="30" xfId="2" applyNumberFormat="1" applyFont="1" applyFill="1" applyBorder="1"/>
    <xf numFmtId="179" fontId="7" fillId="0" borderId="28" xfId="2" applyNumberFormat="1" applyFont="1" applyFill="1" applyBorder="1"/>
    <xf numFmtId="179" fontId="7" fillId="4" borderId="15" xfId="2" applyNumberFormat="1" applyFont="1" applyFill="1" applyBorder="1"/>
    <xf numFmtId="179" fontId="7" fillId="5" borderId="33" xfId="2" applyNumberFormat="1" applyFont="1" applyFill="1" applyBorder="1"/>
    <xf numFmtId="179" fontId="7" fillId="0" borderId="32" xfId="2" applyNumberFormat="1" applyFont="1" applyFill="1" applyBorder="1"/>
    <xf numFmtId="179" fontId="7" fillId="4" borderId="35" xfId="2" applyNumberFormat="1" applyFont="1" applyFill="1" applyBorder="1"/>
    <xf numFmtId="179" fontId="7" fillId="4" borderId="32" xfId="2" applyNumberFormat="1" applyFont="1" applyFill="1" applyBorder="1"/>
    <xf numFmtId="179" fontId="7" fillId="0" borderId="15" xfId="2" applyNumberFormat="1" applyFont="1" applyFill="1" applyBorder="1"/>
    <xf numFmtId="38" fontId="14" fillId="0" borderId="15" xfId="2" applyFont="1" applyBorder="1"/>
    <xf numFmtId="38" fontId="18" fillId="0" borderId="57" xfId="2" applyFont="1" applyFill="1" applyBorder="1" applyAlignment="1">
      <alignment vertical="center"/>
    </xf>
    <xf numFmtId="0" fontId="19" fillId="0" borderId="58" xfId="1" applyFont="1" applyBorder="1" applyAlignment="1">
      <alignment vertical="center"/>
    </xf>
    <xf numFmtId="0" fontId="21" fillId="0" borderId="57" xfId="1" applyFont="1" applyBorder="1" applyAlignment="1">
      <alignment vertical="center"/>
    </xf>
    <xf numFmtId="38" fontId="22" fillId="0" borderId="57" xfId="2" applyFont="1" applyFill="1" applyBorder="1" applyAlignment="1">
      <alignment vertical="center"/>
    </xf>
    <xf numFmtId="38" fontId="22" fillId="0" borderId="59" xfId="2" applyFont="1" applyFill="1" applyBorder="1" applyAlignment="1">
      <alignment vertical="center"/>
    </xf>
    <xf numFmtId="38" fontId="7" fillId="0" borderId="60" xfId="2" applyFont="1" applyBorder="1"/>
    <xf numFmtId="38" fontId="7" fillId="0" borderId="62" xfId="2" applyFont="1" applyFill="1" applyBorder="1"/>
    <xf numFmtId="179" fontId="7" fillId="0" borderId="64" xfId="2" applyNumberFormat="1" applyFont="1" applyFill="1" applyBorder="1"/>
    <xf numFmtId="177" fontId="22" fillId="0" borderId="57" xfId="2" applyNumberFormat="1" applyFont="1" applyFill="1" applyBorder="1" applyAlignment="1">
      <alignment vertical="center"/>
    </xf>
    <xf numFmtId="177" fontId="22" fillId="0" borderId="59" xfId="2" applyNumberFormat="1" applyFont="1" applyFill="1" applyBorder="1" applyAlignment="1">
      <alignment vertical="center"/>
    </xf>
    <xf numFmtId="179" fontId="7" fillId="0" borderId="66" xfId="2" applyNumberFormat="1" applyFont="1" applyBorder="1"/>
    <xf numFmtId="179" fontId="7" fillId="0" borderId="68" xfId="2" applyNumberFormat="1" applyFont="1" applyBorder="1"/>
    <xf numFmtId="179" fontId="7" fillId="0" borderId="66" xfId="2" applyNumberFormat="1" applyFont="1" applyFill="1" applyBorder="1"/>
    <xf numFmtId="179" fontId="7" fillId="4" borderId="70" xfId="2" applyNumberFormat="1" applyFont="1" applyFill="1" applyBorder="1"/>
    <xf numFmtId="176" fontId="7" fillId="5" borderId="72" xfId="2" applyNumberFormat="1" applyFont="1" applyFill="1" applyBorder="1"/>
    <xf numFmtId="179" fontId="7" fillId="0" borderId="73" xfId="2" applyNumberFormat="1" applyFont="1" applyFill="1" applyBorder="1"/>
    <xf numFmtId="179" fontId="7" fillId="4" borderId="74" xfId="2" applyNumberFormat="1" applyFont="1" applyFill="1" applyBorder="1"/>
    <xf numFmtId="179" fontId="7" fillId="0" borderId="74" xfId="2" applyNumberFormat="1" applyFont="1" applyFill="1" applyBorder="1"/>
    <xf numFmtId="176" fontId="7" fillId="5" borderId="77" xfId="2" applyNumberFormat="1" applyFont="1" applyFill="1" applyBorder="1"/>
    <xf numFmtId="179" fontId="7" fillId="0" borderId="78" xfId="2" applyNumberFormat="1" applyFont="1" applyFill="1" applyBorder="1"/>
    <xf numFmtId="177" fontId="7" fillId="7" borderId="0" xfId="2" applyNumberFormat="1" applyFont="1" applyFill="1" applyBorder="1"/>
    <xf numFmtId="0" fontId="19" fillId="0" borderId="0" xfId="3" applyFont="1" applyAlignment="1">
      <alignment horizontal="left" vertical="top"/>
    </xf>
    <xf numFmtId="38" fontId="14" fillId="0" borderId="0" xfId="2" applyFont="1"/>
    <xf numFmtId="0" fontId="1" fillId="0" borderId="0" xfId="1"/>
    <xf numFmtId="0" fontId="7" fillId="0" borderId="0" xfId="1" applyFont="1"/>
    <xf numFmtId="0" fontId="14" fillId="0" borderId="0" xfId="3" applyFont="1" applyAlignment="1"/>
    <xf numFmtId="3" fontId="14" fillId="0" borderId="0" xfId="1" applyNumberFormat="1" applyFont="1"/>
    <xf numFmtId="0" fontId="4" fillId="0" borderId="79" xfId="1" applyFont="1" applyBorder="1"/>
    <xf numFmtId="0" fontId="31" fillId="0" borderId="80" xfId="3" applyFont="1" applyBorder="1" applyAlignment="1">
      <alignment horizontal="center" vertical="top"/>
    </xf>
    <xf numFmtId="0" fontId="7" fillId="0" borderId="81" xfId="1" applyFont="1" applyBorder="1" applyAlignment="1">
      <alignment horizontal="center" vertical="center"/>
    </xf>
    <xf numFmtId="0" fontId="7" fillId="0" borderId="80" xfId="1" applyFont="1" applyBorder="1" applyAlignment="1">
      <alignment horizontal="center" vertical="top"/>
    </xf>
    <xf numFmtId="0" fontId="7" fillId="4" borderId="81" xfId="1" applyFont="1" applyFill="1" applyBorder="1" applyAlignment="1">
      <alignment horizontal="center" vertical="top"/>
    </xf>
    <xf numFmtId="0" fontId="7" fillId="0" borderId="82" xfId="1" applyFont="1" applyBorder="1" applyAlignment="1">
      <alignment horizontal="center" vertical="center"/>
    </xf>
    <xf numFmtId="0" fontId="7" fillId="4" borderId="81" xfId="1" applyFont="1" applyFill="1" applyBorder="1" applyAlignment="1">
      <alignment horizontal="center" vertical="center"/>
    </xf>
    <xf numFmtId="0" fontId="7" fillId="0" borderId="79" xfId="1" applyFont="1" applyBorder="1" applyAlignment="1">
      <alignment horizontal="center" vertical="top"/>
    </xf>
    <xf numFmtId="0" fontId="7" fillId="4" borderId="89" xfId="1" applyFont="1" applyFill="1" applyBorder="1" applyAlignment="1">
      <alignment horizontal="center" vertical="top"/>
    </xf>
    <xf numFmtId="0" fontId="32" fillId="0" borderId="96" xfId="3" applyFont="1" applyBorder="1" applyAlignment="1">
      <alignment horizontal="left" vertical="center"/>
    </xf>
    <xf numFmtId="0" fontId="32" fillId="0" borderId="97" xfId="3" applyFont="1" applyBorder="1" applyAlignment="1">
      <alignment horizontal="left" vertical="center"/>
    </xf>
    <xf numFmtId="3" fontId="22" fillId="0" borderId="99" xfId="1" applyNumberFormat="1" applyFont="1" applyBorder="1" applyAlignment="1">
      <alignment horizontal="right" vertical="center"/>
    </xf>
    <xf numFmtId="3" fontId="22" fillId="4" borderId="99" xfId="1" applyNumberFormat="1" applyFont="1" applyFill="1" applyBorder="1" applyAlignment="1">
      <alignment horizontal="right" vertical="center"/>
    </xf>
    <xf numFmtId="3" fontId="22" fillId="0" borderId="100" xfId="1" applyNumberFormat="1" applyFont="1" applyBorder="1" applyAlignment="1">
      <alignment horizontal="right" vertical="center"/>
    </xf>
    <xf numFmtId="3" fontId="22" fillId="5" borderId="101" xfId="1" applyNumberFormat="1" applyFont="1" applyFill="1" applyBorder="1" applyAlignment="1">
      <alignment horizontal="right" vertical="center"/>
    </xf>
    <xf numFmtId="176" fontId="22" fillId="5" borderId="102" xfId="1" applyNumberFormat="1" applyFont="1" applyFill="1" applyBorder="1" applyAlignment="1">
      <alignment horizontal="right" vertical="center"/>
    </xf>
    <xf numFmtId="3" fontId="22" fillId="0" borderId="96" xfId="1" applyNumberFormat="1" applyFont="1" applyBorder="1" applyAlignment="1">
      <alignment horizontal="right" vertical="center"/>
    </xf>
    <xf numFmtId="3" fontId="22" fillId="5" borderId="103" xfId="1" applyNumberFormat="1" applyFont="1" applyFill="1" applyBorder="1" applyAlignment="1">
      <alignment horizontal="right" vertical="center"/>
    </xf>
    <xf numFmtId="3" fontId="22" fillId="5" borderId="104" xfId="1" applyNumberFormat="1" applyFont="1" applyFill="1" applyBorder="1" applyAlignment="1">
      <alignment horizontal="right" vertical="center"/>
    </xf>
    <xf numFmtId="3" fontId="21" fillId="4" borderId="103" xfId="1" applyNumberFormat="1" applyFont="1" applyFill="1" applyBorder="1" applyAlignment="1">
      <alignment horizontal="right" vertical="center"/>
    </xf>
    <xf numFmtId="3" fontId="22" fillId="0" borderId="105" xfId="1" applyNumberFormat="1" applyFont="1" applyBorder="1" applyAlignment="1">
      <alignment horizontal="right" vertical="center"/>
    </xf>
    <xf numFmtId="3" fontId="22" fillId="4" borderId="105" xfId="1" applyNumberFormat="1" applyFont="1" applyFill="1" applyBorder="1" applyAlignment="1">
      <alignment horizontal="right" vertical="center"/>
    </xf>
    <xf numFmtId="3" fontId="22" fillId="0" borderId="103" xfId="1" applyNumberFormat="1" applyFont="1" applyBorder="1" applyAlignment="1">
      <alignment horizontal="right" vertical="center"/>
    </xf>
    <xf numFmtId="3" fontId="22" fillId="5" borderId="106" xfId="1" applyNumberFormat="1" applyFont="1" applyFill="1" applyBorder="1" applyAlignment="1">
      <alignment horizontal="right" vertical="center"/>
    </xf>
    <xf numFmtId="176" fontId="22" fillId="5" borderId="107" xfId="1" applyNumberFormat="1" applyFont="1" applyFill="1" applyBorder="1" applyAlignment="1">
      <alignment horizontal="right" vertical="center"/>
    </xf>
    <xf numFmtId="3" fontId="21" fillId="5" borderId="104" xfId="1" applyNumberFormat="1" applyFont="1" applyFill="1" applyBorder="1" applyAlignment="1">
      <alignment horizontal="right" vertical="center"/>
    </xf>
    <xf numFmtId="176" fontId="21" fillId="5" borderId="102" xfId="1" applyNumberFormat="1" applyFont="1" applyFill="1" applyBorder="1" applyAlignment="1">
      <alignment horizontal="right" vertical="center"/>
    </xf>
    <xf numFmtId="3" fontId="22" fillId="4" borderId="108" xfId="1" applyNumberFormat="1" applyFont="1" applyFill="1" applyBorder="1" applyAlignment="1">
      <alignment horizontal="right" vertical="center"/>
    </xf>
    <xf numFmtId="3" fontId="22" fillId="6" borderId="109" xfId="1" applyNumberFormat="1" applyFont="1" applyFill="1" applyBorder="1" applyAlignment="1">
      <alignment horizontal="right" vertical="center"/>
    </xf>
    <xf numFmtId="0" fontId="18" fillId="0" borderId="0" xfId="1" applyFont="1"/>
    <xf numFmtId="0" fontId="33" fillId="0" borderId="42" xfId="3" applyFont="1" applyBorder="1">
      <alignment vertical="center"/>
    </xf>
    <xf numFmtId="0" fontId="33" fillId="0" borderId="43" xfId="3" applyFont="1" applyBorder="1">
      <alignment vertical="center"/>
    </xf>
    <xf numFmtId="3" fontId="22" fillId="0" borderId="41" xfId="1" applyNumberFormat="1" applyFont="1" applyBorder="1" applyAlignment="1">
      <alignment horizontal="right" vertical="center"/>
    </xf>
    <xf numFmtId="3" fontId="22" fillId="4" borderId="41" xfId="1" applyNumberFormat="1" applyFont="1" applyFill="1" applyBorder="1" applyAlignment="1">
      <alignment horizontal="right" vertical="center"/>
    </xf>
    <xf numFmtId="3" fontId="22" fillId="0" borderId="112" xfId="1" applyNumberFormat="1" applyFont="1" applyBorder="1" applyAlignment="1">
      <alignment horizontal="right" vertical="center"/>
    </xf>
    <xf numFmtId="3" fontId="22" fillId="4" borderId="113" xfId="1" applyNumberFormat="1" applyFont="1" applyFill="1" applyBorder="1" applyAlignment="1">
      <alignment horizontal="right" vertical="center"/>
    </xf>
    <xf numFmtId="3" fontId="22" fillId="5" borderId="114" xfId="1" applyNumberFormat="1" applyFont="1" applyFill="1" applyBorder="1" applyAlignment="1">
      <alignment horizontal="right" vertical="center"/>
    </xf>
    <xf numFmtId="176" fontId="22" fillId="5" borderId="116" xfId="1" applyNumberFormat="1" applyFont="1" applyFill="1" applyBorder="1" applyAlignment="1">
      <alignment horizontal="right" vertical="center"/>
    </xf>
    <xf numFmtId="3" fontId="22" fillId="0" borderId="42" xfId="1" applyNumberFormat="1" applyFont="1" applyBorder="1" applyAlignment="1">
      <alignment horizontal="right" vertical="center"/>
    </xf>
    <xf numFmtId="3" fontId="22" fillId="5" borderId="118" xfId="1" applyNumberFormat="1" applyFont="1" applyFill="1" applyBorder="1" applyAlignment="1">
      <alignment horizontal="right" vertical="center"/>
    </xf>
    <xf numFmtId="3" fontId="22" fillId="5" borderId="119" xfId="1" applyNumberFormat="1" applyFont="1" applyFill="1" applyBorder="1" applyAlignment="1">
      <alignment horizontal="right" vertical="center"/>
    </xf>
    <xf numFmtId="3" fontId="21" fillId="4" borderId="118" xfId="1" applyNumberFormat="1" applyFont="1" applyFill="1" applyBorder="1" applyAlignment="1">
      <alignment horizontal="right" vertical="center"/>
    </xf>
    <xf numFmtId="3" fontId="22" fillId="0" borderId="46" xfId="1" applyNumberFormat="1" applyFont="1" applyBorder="1" applyAlignment="1">
      <alignment horizontal="right" vertical="center"/>
    </xf>
    <xf numFmtId="3" fontId="22" fillId="4" borderId="120" xfId="1" applyNumberFormat="1" applyFont="1" applyFill="1" applyBorder="1" applyAlignment="1">
      <alignment horizontal="right" vertical="center"/>
    </xf>
    <xf numFmtId="3" fontId="22" fillId="0" borderId="121" xfId="1" applyNumberFormat="1" applyFont="1" applyBorder="1" applyAlignment="1">
      <alignment horizontal="right" vertical="center"/>
    </xf>
    <xf numFmtId="3" fontId="22" fillId="5" borderId="123" xfId="1" applyNumberFormat="1" applyFont="1" applyFill="1" applyBorder="1" applyAlignment="1">
      <alignment horizontal="right" vertical="center"/>
    </xf>
    <xf numFmtId="176" fontId="22" fillId="5" borderId="124" xfId="1" applyNumberFormat="1" applyFont="1" applyFill="1" applyBorder="1" applyAlignment="1">
      <alignment horizontal="right" vertical="center"/>
    </xf>
    <xf numFmtId="3" fontId="21" fillId="5" borderId="119" xfId="1" applyNumberFormat="1" applyFont="1" applyFill="1" applyBorder="1" applyAlignment="1">
      <alignment horizontal="right" vertical="center"/>
    </xf>
    <xf numFmtId="176" fontId="21" fillId="5" borderId="116" xfId="1" applyNumberFormat="1" applyFont="1" applyFill="1" applyBorder="1" applyAlignment="1">
      <alignment horizontal="right" vertical="center"/>
    </xf>
    <xf numFmtId="3" fontId="22" fillId="0" borderId="118" xfId="1" applyNumberFormat="1" applyFont="1" applyBorder="1" applyAlignment="1">
      <alignment horizontal="right" vertical="center"/>
    </xf>
    <xf numFmtId="3" fontId="22" fillId="4" borderId="126" xfId="1" applyNumberFormat="1" applyFont="1" applyFill="1" applyBorder="1" applyAlignment="1">
      <alignment horizontal="right" vertical="center"/>
    </xf>
    <xf numFmtId="3" fontId="22" fillId="6" borderId="128" xfId="1" applyNumberFormat="1" applyFont="1" applyFill="1" applyBorder="1" applyAlignment="1">
      <alignment horizontal="right" vertical="center"/>
    </xf>
    <xf numFmtId="0" fontId="32" fillId="0" borderId="15" xfId="3" applyFont="1" applyBorder="1">
      <alignment vertical="center"/>
    </xf>
    <xf numFmtId="0" fontId="32" fillId="0" borderId="43" xfId="3" applyFont="1" applyBorder="1">
      <alignment vertical="center"/>
    </xf>
    <xf numFmtId="3" fontId="22" fillId="0" borderId="40" xfId="1" applyNumberFormat="1" applyFont="1" applyBorder="1" applyAlignment="1">
      <alignment horizontal="right" vertical="center"/>
    </xf>
    <xf numFmtId="3" fontId="22" fillId="4" borderId="28" xfId="1" applyNumberFormat="1" applyFont="1" applyFill="1" applyBorder="1" applyAlignment="1">
      <alignment horizontal="right" vertical="center"/>
    </xf>
    <xf numFmtId="3" fontId="22" fillId="0" borderId="30" xfId="1" applyNumberFormat="1" applyFont="1" applyBorder="1" applyAlignment="1">
      <alignment horizontal="right" vertical="center"/>
    </xf>
    <xf numFmtId="3" fontId="22" fillId="5" borderId="130" xfId="1" applyNumberFormat="1" applyFont="1" applyFill="1" applyBorder="1" applyAlignment="1">
      <alignment horizontal="right" vertical="center"/>
    </xf>
    <xf numFmtId="176" fontId="22" fillId="5" borderId="122" xfId="1" applyNumberFormat="1" applyFont="1" applyFill="1" applyBorder="1" applyAlignment="1">
      <alignment horizontal="right" vertical="center"/>
    </xf>
    <xf numFmtId="3" fontId="22" fillId="5" borderId="131" xfId="1" applyNumberFormat="1" applyFont="1" applyFill="1" applyBorder="1" applyAlignment="1">
      <alignment horizontal="right" vertical="center"/>
    </xf>
    <xf numFmtId="3" fontId="22" fillId="5" borderId="132" xfId="1" applyNumberFormat="1" applyFont="1" applyFill="1" applyBorder="1" applyAlignment="1">
      <alignment horizontal="right" vertical="center"/>
    </xf>
    <xf numFmtId="3" fontId="21" fillId="4" borderId="131" xfId="1" applyNumberFormat="1" applyFont="1" applyFill="1" applyBorder="1" applyAlignment="1">
      <alignment horizontal="right" vertical="center"/>
    </xf>
    <xf numFmtId="3" fontId="22" fillId="4" borderId="32" xfId="1" applyNumberFormat="1" applyFont="1" applyFill="1" applyBorder="1" applyAlignment="1">
      <alignment horizontal="right" vertical="center"/>
    </xf>
    <xf numFmtId="3" fontId="22" fillId="5" borderId="134" xfId="1" applyNumberFormat="1" applyFont="1" applyFill="1" applyBorder="1" applyAlignment="1">
      <alignment horizontal="right" vertical="center"/>
    </xf>
    <xf numFmtId="176" fontId="22" fillId="5" borderId="135" xfId="1" applyNumberFormat="1" applyFont="1" applyFill="1" applyBorder="1" applyAlignment="1">
      <alignment horizontal="right" vertical="center"/>
    </xf>
    <xf numFmtId="3" fontId="21" fillId="5" borderId="132" xfId="1" applyNumberFormat="1" applyFont="1" applyFill="1" applyBorder="1" applyAlignment="1">
      <alignment horizontal="right" vertical="center"/>
    </xf>
    <xf numFmtId="176" fontId="21" fillId="5" borderId="122" xfId="1" applyNumberFormat="1" applyFont="1" applyFill="1" applyBorder="1" applyAlignment="1">
      <alignment horizontal="right" vertical="center"/>
    </xf>
    <xf numFmtId="3" fontId="22" fillId="6" borderId="137" xfId="1" applyNumberFormat="1" applyFont="1" applyFill="1" applyBorder="1" applyAlignment="1">
      <alignment horizontal="right" vertical="center"/>
    </xf>
    <xf numFmtId="0" fontId="35" fillId="0" borderId="138" xfId="3" applyFont="1" applyBorder="1">
      <alignment vertical="center"/>
    </xf>
    <xf numFmtId="3" fontId="7" fillId="0" borderId="140" xfId="1" applyNumberFormat="1" applyFont="1" applyBorder="1" applyAlignment="1">
      <alignment horizontal="right" vertical="center"/>
    </xf>
    <xf numFmtId="3" fontId="7" fillId="4" borderId="51" xfId="1" applyNumberFormat="1" applyFont="1" applyFill="1" applyBorder="1" applyAlignment="1">
      <alignment horizontal="right" vertical="center"/>
    </xf>
    <xf numFmtId="3" fontId="7" fillId="0" borderId="139" xfId="1" applyNumberFormat="1" applyFont="1" applyBorder="1" applyAlignment="1">
      <alignment horizontal="right" vertical="center"/>
    </xf>
    <xf numFmtId="3" fontId="7" fillId="4" borderId="16" xfId="1" applyNumberFormat="1" applyFont="1" applyFill="1" applyBorder="1" applyAlignment="1">
      <alignment horizontal="right" vertical="center"/>
    </xf>
    <xf numFmtId="3" fontId="7" fillId="5" borderId="141" xfId="1" applyNumberFormat="1" applyFont="1" applyFill="1" applyBorder="1" applyAlignment="1">
      <alignment horizontal="right" vertical="center"/>
    </xf>
    <xf numFmtId="176" fontId="7" fillId="5" borderId="142" xfId="1" applyNumberFormat="1" applyFont="1" applyFill="1" applyBorder="1" applyAlignment="1">
      <alignment horizontal="right" vertical="center"/>
    </xf>
    <xf numFmtId="3" fontId="7" fillId="0" borderId="143" xfId="1" applyNumberFormat="1" applyFont="1" applyBorder="1" applyAlignment="1">
      <alignment horizontal="right" vertical="center"/>
    </xf>
    <xf numFmtId="3" fontId="7" fillId="5" borderId="144" xfId="1" applyNumberFormat="1" applyFont="1" applyFill="1" applyBorder="1" applyAlignment="1">
      <alignment horizontal="right" vertical="center"/>
    </xf>
    <xf numFmtId="3" fontId="7" fillId="5" borderId="146" xfId="1" applyNumberFormat="1" applyFont="1" applyFill="1" applyBorder="1" applyAlignment="1">
      <alignment horizontal="right" vertical="center"/>
    </xf>
    <xf numFmtId="3" fontId="4" fillId="4" borderId="144" xfId="1" applyNumberFormat="1" applyFont="1" applyFill="1" applyBorder="1" applyAlignment="1">
      <alignment horizontal="right" vertical="center"/>
    </xf>
    <xf numFmtId="3" fontId="7" fillId="0" borderId="148" xfId="1" applyNumberFormat="1" applyFont="1" applyBorder="1" applyAlignment="1">
      <alignment horizontal="right" vertical="center"/>
    </xf>
    <xf numFmtId="3" fontId="7" fillId="4" borderId="149" xfId="1" applyNumberFormat="1" applyFont="1" applyFill="1" applyBorder="1" applyAlignment="1">
      <alignment horizontal="right" vertical="center"/>
    </xf>
    <xf numFmtId="3" fontId="7" fillId="0" borderId="150" xfId="1" applyNumberFormat="1" applyFont="1" applyBorder="1" applyAlignment="1">
      <alignment horizontal="right" vertical="center"/>
    </xf>
    <xf numFmtId="3" fontId="7" fillId="5" borderId="152" xfId="1" applyNumberFormat="1" applyFont="1" applyFill="1" applyBorder="1" applyAlignment="1">
      <alignment horizontal="right" vertical="center"/>
    </xf>
    <xf numFmtId="176" fontId="7" fillId="5" borderId="153" xfId="1" applyNumberFormat="1" applyFont="1" applyFill="1" applyBorder="1" applyAlignment="1">
      <alignment horizontal="right" vertical="center"/>
    </xf>
    <xf numFmtId="3" fontId="4" fillId="5" borderId="146" xfId="1" applyNumberFormat="1" applyFont="1" applyFill="1" applyBorder="1" applyAlignment="1">
      <alignment horizontal="right" vertical="center"/>
    </xf>
    <xf numFmtId="176" fontId="4" fillId="5" borderId="142" xfId="1" applyNumberFormat="1" applyFont="1" applyFill="1" applyBorder="1" applyAlignment="1">
      <alignment horizontal="right" vertical="center"/>
    </xf>
    <xf numFmtId="3" fontId="7" fillId="0" borderId="131" xfId="1" applyNumberFormat="1" applyFont="1" applyBorder="1" applyAlignment="1">
      <alignment horizontal="right" vertical="center"/>
    </xf>
    <xf numFmtId="3" fontId="7" fillId="4" borderId="24" xfId="1" applyNumberFormat="1" applyFont="1" applyFill="1" applyBorder="1" applyAlignment="1">
      <alignment horizontal="right" vertical="center"/>
    </xf>
    <xf numFmtId="3" fontId="7" fillId="6" borderId="155" xfId="1" applyNumberFormat="1" applyFont="1" applyFill="1" applyBorder="1" applyAlignment="1">
      <alignment horizontal="right" vertical="center"/>
    </xf>
    <xf numFmtId="3" fontId="7" fillId="0" borderId="158" xfId="1" applyNumberFormat="1" applyFont="1" applyBorder="1" applyAlignment="1">
      <alignment horizontal="right" vertical="center"/>
    </xf>
    <xf numFmtId="3" fontId="7" fillId="4" borderId="138" xfId="1" applyNumberFormat="1" applyFont="1" applyFill="1" applyBorder="1" applyAlignment="1">
      <alignment horizontal="right" vertical="center"/>
    </xf>
    <xf numFmtId="3" fontId="7" fillId="0" borderId="157" xfId="1" applyNumberFormat="1" applyFont="1" applyBorder="1" applyAlignment="1">
      <alignment horizontal="right" vertical="center"/>
    </xf>
    <xf numFmtId="3" fontId="7" fillId="5" borderId="159" xfId="1" applyNumberFormat="1" applyFont="1" applyFill="1" applyBorder="1" applyAlignment="1">
      <alignment horizontal="right" vertical="center"/>
    </xf>
    <xf numFmtId="176" fontId="7" fillId="5" borderId="160" xfId="1" applyNumberFormat="1" applyFont="1" applyFill="1" applyBorder="1" applyAlignment="1">
      <alignment horizontal="right" vertical="center"/>
    </xf>
    <xf numFmtId="3" fontId="7" fillId="0" borderId="161" xfId="1" applyNumberFormat="1" applyFont="1" applyBorder="1" applyAlignment="1">
      <alignment horizontal="right" vertical="center"/>
    </xf>
    <xf numFmtId="3" fontId="7" fillId="5" borderId="163" xfId="1" applyNumberFormat="1" applyFont="1" applyFill="1" applyBorder="1" applyAlignment="1">
      <alignment horizontal="right" vertical="center"/>
    </xf>
    <xf numFmtId="3" fontId="7" fillId="5" borderId="164" xfId="1" applyNumberFormat="1" applyFont="1" applyFill="1" applyBorder="1" applyAlignment="1">
      <alignment horizontal="right" vertical="center"/>
    </xf>
    <xf numFmtId="3" fontId="4" fillId="4" borderId="163" xfId="1" applyNumberFormat="1" applyFont="1" applyFill="1" applyBorder="1" applyAlignment="1">
      <alignment horizontal="right" vertical="center"/>
    </xf>
    <xf numFmtId="3" fontId="7" fillId="0" borderId="166" xfId="1" applyNumberFormat="1" applyFont="1" applyBorder="1" applyAlignment="1">
      <alignment horizontal="right" vertical="center"/>
    </xf>
    <xf numFmtId="3" fontId="7" fillId="4" borderId="167" xfId="1" applyNumberFormat="1" applyFont="1" applyFill="1" applyBorder="1" applyAlignment="1">
      <alignment horizontal="right" vertical="center"/>
    </xf>
    <xf numFmtId="3" fontId="7" fillId="0" borderId="168" xfId="1" applyNumberFormat="1" applyFont="1" applyBorder="1" applyAlignment="1">
      <alignment horizontal="right" vertical="center"/>
    </xf>
    <xf numFmtId="3" fontId="7" fillId="5" borderId="170" xfId="1" applyNumberFormat="1" applyFont="1" applyFill="1" applyBorder="1" applyAlignment="1">
      <alignment horizontal="right" vertical="center"/>
    </xf>
    <xf numFmtId="176" fontId="7" fillId="5" borderId="171" xfId="1" applyNumberFormat="1" applyFont="1" applyFill="1" applyBorder="1" applyAlignment="1">
      <alignment horizontal="right" vertical="center"/>
    </xf>
    <xf numFmtId="3" fontId="4" fillId="5" borderId="164" xfId="1" applyNumberFormat="1" applyFont="1" applyFill="1" applyBorder="1" applyAlignment="1">
      <alignment horizontal="right" vertical="center"/>
    </xf>
    <xf numFmtId="176" fontId="4" fillId="5" borderId="160" xfId="1" applyNumberFormat="1" applyFont="1" applyFill="1" applyBorder="1" applyAlignment="1">
      <alignment horizontal="right" vertical="center"/>
    </xf>
    <xf numFmtId="3" fontId="7" fillId="0" borderId="172" xfId="1" applyNumberFormat="1" applyFont="1" applyBorder="1" applyAlignment="1">
      <alignment horizontal="right" vertical="center"/>
    </xf>
    <xf numFmtId="3" fontId="7" fillId="4" borderId="173" xfId="1" applyNumberFormat="1" applyFont="1" applyFill="1" applyBorder="1" applyAlignment="1">
      <alignment horizontal="right" vertical="center"/>
    </xf>
    <xf numFmtId="3" fontId="7" fillId="6" borderId="174" xfId="1" applyNumberFormat="1" applyFont="1" applyFill="1" applyBorder="1" applyAlignment="1">
      <alignment horizontal="right" vertical="center"/>
    </xf>
    <xf numFmtId="0" fontId="35" fillId="0" borderId="175" xfId="3" applyFont="1" applyBorder="1">
      <alignment vertical="center"/>
    </xf>
    <xf numFmtId="182" fontId="7" fillId="5" borderId="160" xfId="1" applyNumberFormat="1" applyFont="1" applyFill="1" applyBorder="1" applyAlignment="1">
      <alignment horizontal="right" vertical="center"/>
    </xf>
    <xf numFmtId="182" fontId="7" fillId="5" borderId="171" xfId="1" applyNumberFormat="1" applyFont="1" applyFill="1" applyBorder="1" applyAlignment="1">
      <alignment horizontal="right" vertical="center"/>
    </xf>
    <xf numFmtId="3" fontId="7" fillId="0" borderId="179" xfId="1" applyNumberFormat="1" applyFont="1" applyBorder="1" applyAlignment="1">
      <alignment horizontal="right" vertical="center"/>
    </xf>
    <xf numFmtId="3" fontId="7" fillId="4" borderId="175" xfId="1" applyNumberFormat="1" applyFont="1" applyFill="1" applyBorder="1" applyAlignment="1">
      <alignment horizontal="right" vertical="center"/>
    </xf>
    <xf numFmtId="3" fontId="7" fillId="0" borderId="178" xfId="1" applyNumberFormat="1" applyFont="1" applyBorder="1" applyAlignment="1">
      <alignment horizontal="right" vertical="center"/>
    </xf>
    <xf numFmtId="3" fontId="7" fillId="4" borderId="177" xfId="1" applyNumberFormat="1" applyFont="1" applyFill="1" applyBorder="1" applyAlignment="1">
      <alignment horizontal="right" vertical="center"/>
    </xf>
    <xf numFmtId="3" fontId="7" fillId="5" borderId="180" xfId="1" applyNumberFormat="1" applyFont="1" applyFill="1" applyBorder="1" applyAlignment="1">
      <alignment horizontal="right" vertical="center"/>
    </xf>
    <xf numFmtId="176" fontId="7" fillId="5" borderId="181" xfId="1" applyNumberFormat="1" applyFont="1" applyFill="1" applyBorder="1" applyAlignment="1">
      <alignment horizontal="right" vertical="center"/>
    </xf>
    <xf numFmtId="3" fontId="7" fillId="0" borderId="42" xfId="1" applyNumberFormat="1" applyFont="1" applyBorder="1" applyAlignment="1">
      <alignment horizontal="right" vertical="center"/>
    </xf>
    <xf numFmtId="3" fontId="7" fillId="5" borderId="183" xfId="1" applyNumberFormat="1" applyFont="1" applyFill="1" applyBorder="1" applyAlignment="1">
      <alignment horizontal="right" vertical="center"/>
    </xf>
    <xf numFmtId="3" fontId="7" fillId="5" borderId="184" xfId="1" applyNumberFormat="1" applyFont="1" applyFill="1" applyBorder="1" applyAlignment="1">
      <alignment horizontal="right" vertical="center"/>
    </xf>
    <xf numFmtId="3" fontId="4" fillId="4" borderId="183" xfId="1" applyNumberFormat="1" applyFont="1" applyFill="1" applyBorder="1" applyAlignment="1">
      <alignment horizontal="right" vertical="center"/>
    </xf>
    <xf numFmtId="3" fontId="7" fillId="0" borderId="46" xfId="1" applyNumberFormat="1" applyFont="1" applyBorder="1" applyAlignment="1">
      <alignment horizontal="right" vertical="center"/>
    </xf>
    <xf numFmtId="3" fontId="7" fillId="4" borderId="185" xfId="1" applyNumberFormat="1" applyFont="1" applyFill="1" applyBorder="1" applyAlignment="1">
      <alignment horizontal="right" vertical="center"/>
    </xf>
    <xf numFmtId="3" fontId="7" fillId="0" borderId="121" xfId="1" applyNumberFormat="1" applyFont="1" applyBorder="1" applyAlignment="1">
      <alignment horizontal="right" vertical="center"/>
    </xf>
    <xf numFmtId="3" fontId="7" fillId="5" borderId="186" xfId="1" applyNumberFormat="1" applyFont="1" applyFill="1" applyBorder="1" applyAlignment="1">
      <alignment horizontal="right" vertical="center"/>
    </xf>
    <xf numFmtId="176" fontId="7" fillId="5" borderId="187" xfId="1" applyNumberFormat="1" applyFont="1" applyFill="1" applyBorder="1" applyAlignment="1">
      <alignment horizontal="right" vertical="center"/>
    </xf>
    <xf numFmtId="3" fontId="4" fillId="5" borderId="184" xfId="1" applyNumberFormat="1" applyFont="1" applyFill="1" applyBorder="1" applyAlignment="1">
      <alignment horizontal="right" vertical="center"/>
    </xf>
    <xf numFmtId="176" fontId="4" fillId="5" borderId="181" xfId="1" applyNumberFormat="1" applyFont="1" applyFill="1" applyBorder="1" applyAlignment="1">
      <alignment horizontal="right" vertical="center"/>
    </xf>
    <xf numFmtId="3" fontId="7" fillId="0" borderId="188" xfId="1" applyNumberFormat="1" applyFont="1" applyBorder="1" applyAlignment="1">
      <alignment horizontal="right" vertical="center"/>
    </xf>
    <xf numFmtId="3" fontId="7" fillId="4" borderId="189" xfId="1" applyNumberFormat="1" applyFont="1" applyFill="1" applyBorder="1" applyAlignment="1">
      <alignment horizontal="right" vertical="center"/>
    </xf>
    <xf numFmtId="3" fontId="7" fillId="6" borderId="190" xfId="1" applyNumberFormat="1" applyFont="1" applyFill="1" applyBorder="1" applyAlignment="1">
      <alignment horizontal="right" vertical="center"/>
    </xf>
    <xf numFmtId="0" fontId="32" fillId="0" borderId="13" xfId="3" applyFont="1" applyBorder="1">
      <alignment vertical="center"/>
    </xf>
    <xf numFmtId="0" fontId="32" fillId="0" borderId="5" xfId="3" applyFont="1" applyBorder="1">
      <alignment vertical="center"/>
    </xf>
    <xf numFmtId="3" fontId="22" fillId="4" borderId="2" xfId="1" applyNumberFormat="1" applyFont="1" applyFill="1" applyBorder="1" applyAlignment="1">
      <alignment horizontal="right" vertical="center"/>
    </xf>
    <xf numFmtId="176" fontId="22" fillId="5" borderId="181" xfId="1" applyNumberFormat="1" applyFont="1" applyFill="1" applyBorder="1" applyAlignment="1">
      <alignment horizontal="right" vertical="center"/>
    </xf>
    <xf numFmtId="176" fontId="22" fillId="5" borderId="187" xfId="1" applyNumberFormat="1" applyFont="1" applyFill="1" applyBorder="1" applyAlignment="1">
      <alignment horizontal="right" vertical="center"/>
    </xf>
    <xf numFmtId="176" fontId="21" fillId="5" borderId="181" xfId="1" applyNumberFormat="1" applyFont="1" applyFill="1" applyBorder="1" applyAlignment="1">
      <alignment horizontal="right" vertical="center"/>
    </xf>
    <xf numFmtId="3" fontId="22" fillId="0" borderId="188" xfId="1" applyNumberFormat="1" applyFont="1" applyBorder="1" applyAlignment="1">
      <alignment horizontal="right" vertical="center"/>
    </xf>
    <xf numFmtId="3" fontId="22" fillId="4" borderId="35" xfId="1" applyNumberFormat="1" applyFont="1" applyFill="1" applyBorder="1" applyAlignment="1">
      <alignment horizontal="right" vertical="center"/>
    </xf>
    <xf numFmtId="0" fontId="35" fillId="0" borderId="191" xfId="3" applyFont="1" applyBorder="1">
      <alignment vertical="center"/>
    </xf>
    <xf numFmtId="3" fontId="7" fillId="4" borderId="191" xfId="1" applyNumberFormat="1" applyFont="1" applyFill="1" applyBorder="1" applyAlignment="1">
      <alignment horizontal="right" vertical="center"/>
    </xf>
    <xf numFmtId="3" fontId="7" fillId="0" borderId="192" xfId="1" applyNumberFormat="1" applyFont="1" applyBorder="1" applyAlignment="1">
      <alignment horizontal="right" vertical="center"/>
    </xf>
    <xf numFmtId="3" fontId="22" fillId="0" borderId="194" xfId="1" applyNumberFormat="1" applyFont="1" applyBorder="1" applyAlignment="1">
      <alignment horizontal="right" vertical="center"/>
    </xf>
    <xf numFmtId="3" fontId="22" fillId="4" borderId="149" xfId="1" applyNumberFormat="1" applyFont="1" applyFill="1" applyBorder="1" applyAlignment="1">
      <alignment horizontal="right" vertical="center"/>
    </xf>
    <xf numFmtId="3" fontId="22" fillId="5" borderId="144" xfId="1" applyNumberFormat="1" applyFont="1" applyFill="1" applyBorder="1" applyAlignment="1">
      <alignment horizontal="right" vertical="center"/>
    </xf>
    <xf numFmtId="176" fontId="22" fillId="5" borderId="195" xfId="1" applyNumberFormat="1" applyFont="1" applyFill="1" applyBorder="1" applyAlignment="1">
      <alignment horizontal="right" vertical="center"/>
    </xf>
    <xf numFmtId="3" fontId="22" fillId="5" borderId="146" xfId="1" applyNumberFormat="1" applyFont="1" applyFill="1" applyBorder="1" applyAlignment="1">
      <alignment horizontal="right" vertical="center"/>
    </xf>
    <xf numFmtId="3" fontId="22" fillId="0" borderId="196" xfId="1" applyNumberFormat="1" applyFont="1" applyBorder="1" applyAlignment="1">
      <alignment horizontal="right" vertical="center"/>
    </xf>
    <xf numFmtId="3" fontId="22" fillId="5" borderId="152" xfId="1" applyNumberFormat="1" applyFont="1" applyFill="1" applyBorder="1" applyAlignment="1">
      <alignment horizontal="right" vertical="center"/>
    </xf>
    <xf numFmtId="176" fontId="22" fillId="5" borderId="197" xfId="1" applyNumberFormat="1" applyFont="1" applyFill="1" applyBorder="1" applyAlignment="1">
      <alignment horizontal="right" vertical="center"/>
    </xf>
    <xf numFmtId="3" fontId="21" fillId="5" borderId="146" xfId="1" applyNumberFormat="1" applyFont="1" applyFill="1" applyBorder="1" applyAlignment="1">
      <alignment horizontal="right" vertical="center"/>
    </xf>
    <xf numFmtId="176" fontId="21" fillId="5" borderId="195" xfId="1" applyNumberFormat="1" applyFont="1" applyFill="1" applyBorder="1" applyAlignment="1">
      <alignment horizontal="right" vertical="center"/>
    </xf>
    <xf numFmtId="3" fontId="22" fillId="4" borderId="24" xfId="1" applyNumberFormat="1" applyFont="1" applyFill="1" applyBorder="1" applyAlignment="1">
      <alignment horizontal="right" vertical="center"/>
    </xf>
    <xf numFmtId="3" fontId="22" fillId="6" borderId="155" xfId="1" applyNumberFormat="1" applyFont="1" applyFill="1" applyBorder="1" applyAlignment="1">
      <alignment horizontal="right" vertical="center"/>
    </xf>
    <xf numFmtId="0" fontId="35" fillId="0" borderId="28" xfId="3" applyFont="1" applyBorder="1">
      <alignment vertical="center"/>
    </xf>
    <xf numFmtId="3" fontId="7" fillId="0" borderId="162" xfId="1" applyNumberFormat="1" applyFont="1" applyBorder="1" applyAlignment="1">
      <alignment horizontal="right" vertical="center"/>
    </xf>
    <xf numFmtId="3" fontId="7" fillId="0" borderId="167" xfId="1" applyNumberFormat="1" applyFont="1" applyBorder="1" applyAlignment="1">
      <alignment horizontal="right" vertical="center"/>
    </xf>
    <xf numFmtId="3" fontId="7" fillId="0" borderId="163" xfId="1" applyNumberFormat="1" applyFont="1" applyBorder="1" applyAlignment="1">
      <alignment horizontal="right" vertical="center"/>
    </xf>
    <xf numFmtId="0" fontId="35" fillId="0" borderId="41" xfId="3" applyFont="1" applyBorder="1">
      <alignment vertical="center"/>
    </xf>
    <xf numFmtId="0" fontId="36" fillId="0" borderId="177" xfId="3" applyFont="1" applyBorder="1">
      <alignment vertical="center"/>
    </xf>
    <xf numFmtId="3" fontId="7" fillId="0" borderId="199" xfId="1" applyNumberFormat="1" applyFont="1" applyBorder="1" applyAlignment="1">
      <alignment horizontal="right" vertical="center"/>
    </xf>
    <xf numFmtId="3" fontId="4" fillId="4" borderId="200" xfId="1" applyNumberFormat="1" applyFont="1" applyFill="1" applyBorder="1" applyAlignment="1">
      <alignment horizontal="right" vertical="center"/>
    </xf>
    <xf numFmtId="3" fontId="7" fillId="5" borderId="201" xfId="1" applyNumberFormat="1" applyFont="1" applyFill="1" applyBorder="1" applyAlignment="1">
      <alignment horizontal="right" vertical="center"/>
    </xf>
    <xf numFmtId="176" fontId="7" fillId="5" borderId="202" xfId="1" applyNumberFormat="1" applyFont="1" applyFill="1" applyBorder="1" applyAlignment="1">
      <alignment horizontal="right" vertical="center"/>
    </xf>
    <xf numFmtId="3" fontId="7" fillId="5" borderId="203" xfId="1" applyNumberFormat="1" applyFont="1" applyFill="1" applyBorder="1" applyAlignment="1">
      <alignment horizontal="right" vertical="center"/>
    </xf>
    <xf numFmtId="3" fontId="7" fillId="0" borderId="185" xfId="1" applyNumberFormat="1" applyFont="1" applyBorder="1" applyAlignment="1">
      <alignment horizontal="right" vertical="center"/>
    </xf>
    <xf numFmtId="3" fontId="7" fillId="4" borderId="204" xfId="1" applyNumberFormat="1" applyFont="1" applyFill="1" applyBorder="1" applyAlignment="1">
      <alignment horizontal="right" vertical="center"/>
    </xf>
    <xf numFmtId="3" fontId="7" fillId="5" borderId="200" xfId="1" applyNumberFormat="1" applyFont="1" applyFill="1" applyBorder="1" applyAlignment="1">
      <alignment horizontal="right" vertical="center"/>
    </xf>
    <xf numFmtId="3" fontId="7" fillId="5" borderId="205" xfId="1" applyNumberFormat="1" applyFont="1" applyFill="1" applyBorder="1" applyAlignment="1">
      <alignment horizontal="right" vertical="center"/>
    </xf>
    <xf numFmtId="176" fontId="7" fillId="5" borderId="206" xfId="1" applyNumberFormat="1" applyFont="1" applyFill="1" applyBorder="1" applyAlignment="1">
      <alignment horizontal="right" vertical="center"/>
    </xf>
    <xf numFmtId="3" fontId="4" fillId="5" borderId="203" xfId="1" applyNumberFormat="1" applyFont="1" applyFill="1" applyBorder="1" applyAlignment="1">
      <alignment horizontal="right" vertical="center"/>
    </xf>
    <xf numFmtId="176" fontId="4" fillId="5" borderId="202" xfId="1" applyNumberFormat="1" applyFont="1" applyFill="1" applyBorder="1" applyAlignment="1">
      <alignment horizontal="right" vertical="center"/>
    </xf>
    <xf numFmtId="3" fontId="7" fillId="4" borderId="208" xfId="1" applyNumberFormat="1" applyFont="1" applyFill="1" applyBorder="1" applyAlignment="1">
      <alignment horizontal="right" vertical="center"/>
    </xf>
    <xf numFmtId="3" fontId="7" fillId="6" borderId="210" xfId="1" applyNumberFormat="1" applyFont="1" applyFill="1" applyBorder="1" applyAlignment="1">
      <alignment horizontal="right" vertical="center"/>
    </xf>
    <xf numFmtId="3" fontId="7" fillId="4" borderId="41" xfId="1" applyNumberFormat="1" applyFont="1" applyFill="1" applyBorder="1" applyAlignment="1">
      <alignment horizontal="right" vertical="center"/>
    </xf>
    <xf numFmtId="0" fontId="42" fillId="0" borderId="191" xfId="3" applyFont="1" applyBorder="1">
      <alignment vertical="center"/>
    </xf>
    <xf numFmtId="176" fontId="7" fillId="5" borderId="151" xfId="1" applyNumberFormat="1" applyFont="1" applyFill="1" applyBorder="1" applyAlignment="1">
      <alignment horizontal="right" vertical="center"/>
    </xf>
    <xf numFmtId="176" fontId="7" fillId="5" borderId="213" xfId="1" applyNumberFormat="1" applyFont="1" applyFill="1" applyBorder="1" applyAlignment="1">
      <alignment horizontal="right" vertical="center"/>
    </xf>
    <xf numFmtId="176" fontId="4" fillId="5" borderId="151" xfId="1" applyNumberFormat="1" applyFont="1" applyFill="1" applyBorder="1" applyAlignment="1">
      <alignment horizontal="right" vertical="center"/>
    </xf>
    <xf numFmtId="176" fontId="9" fillId="6" borderId="0" xfId="1" applyNumberFormat="1" applyFont="1" applyFill="1" applyAlignment="1">
      <alignment horizontal="right" vertical="center"/>
    </xf>
    <xf numFmtId="176" fontId="7" fillId="6" borderId="0" xfId="1" applyNumberFormat="1" applyFont="1" applyFill="1" applyAlignment="1">
      <alignment horizontal="right" vertical="center"/>
    </xf>
    <xf numFmtId="0" fontId="35" fillId="0" borderId="177" xfId="3" applyFont="1" applyBorder="1">
      <alignment vertical="center"/>
    </xf>
    <xf numFmtId="3" fontId="22" fillId="0" borderId="3" xfId="1" applyNumberFormat="1" applyFont="1" applyBorder="1" applyAlignment="1">
      <alignment horizontal="right" vertical="center"/>
    </xf>
    <xf numFmtId="38" fontId="22" fillId="0" borderId="2" xfId="2" applyFont="1" applyBorder="1" applyAlignment="1">
      <alignment vertical="center"/>
    </xf>
    <xf numFmtId="38" fontId="22" fillId="4" borderId="2" xfId="2" applyFont="1" applyFill="1" applyBorder="1" applyAlignment="1">
      <alignment vertical="center"/>
    </xf>
    <xf numFmtId="3" fontId="22" fillId="0" borderId="5" xfId="1" applyNumberFormat="1" applyFont="1" applyBorder="1" applyAlignment="1">
      <alignment horizontal="right" vertical="center"/>
    </xf>
    <xf numFmtId="176" fontId="43" fillId="6" borderId="0" xfId="1" applyNumberFormat="1" applyFont="1" applyFill="1" applyAlignment="1">
      <alignment horizontal="right" vertical="center"/>
    </xf>
    <xf numFmtId="3" fontId="22" fillId="0" borderId="11" xfId="1" applyNumberFormat="1" applyFont="1" applyBorder="1" applyAlignment="1">
      <alignment horizontal="right" vertical="center"/>
    </xf>
    <xf numFmtId="3" fontId="22" fillId="5" borderId="218" xfId="1" applyNumberFormat="1" applyFont="1" applyFill="1" applyBorder="1" applyAlignment="1">
      <alignment horizontal="right" vertical="center"/>
    </xf>
    <xf numFmtId="3" fontId="22" fillId="5" borderId="196" xfId="1" applyNumberFormat="1" applyFont="1" applyFill="1" applyBorder="1" applyAlignment="1">
      <alignment horizontal="right" vertical="center"/>
    </xf>
    <xf numFmtId="3" fontId="22" fillId="5" borderId="219" xfId="1" applyNumberFormat="1" applyFont="1" applyFill="1" applyBorder="1" applyAlignment="1">
      <alignment horizontal="right" vertical="center"/>
    </xf>
    <xf numFmtId="3" fontId="21" fillId="4" borderId="196" xfId="1" applyNumberFormat="1" applyFont="1" applyFill="1" applyBorder="1" applyAlignment="1">
      <alignment horizontal="right" vertical="center"/>
    </xf>
    <xf numFmtId="3" fontId="22" fillId="4" borderId="194" xfId="1" applyNumberFormat="1" applyFont="1" applyFill="1" applyBorder="1" applyAlignment="1">
      <alignment horizontal="right" vertical="center"/>
    </xf>
    <xf numFmtId="3" fontId="22" fillId="5" borderId="220" xfId="1" applyNumberFormat="1" applyFont="1" applyFill="1" applyBorder="1" applyAlignment="1">
      <alignment horizontal="right" vertical="center"/>
    </xf>
    <xf numFmtId="3" fontId="21" fillId="5" borderId="219" xfId="1" applyNumberFormat="1" applyFont="1" applyFill="1" applyBorder="1" applyAlignment="1">
      <alignment horizontal="right" vertical="center"/>
    </xf>
    <xf numFmtId="3" fontId="22" fillId="4" borderId="198" xfId="1" applyNumberFormat="1" applyFont="1" applyFill="1" applyBorder="1" applyAlignment="1">
      <alignment horizontal="right" vertical="center"/>
    </xf>
    <xf numFmtId="3" fontId="22" fillId="6" borderId="221" xfId="1" applyNumberFormat="1" applyFont="1" applyFill="1" applyBorder="1" applyAlignment="1">
      <alignment horizontal="right" vertical="center"/>
    </xf>
    <xf numFmtId="3" fontId="7" fillId="0" borderId="222" xfId="1" applyNumberFormat="1" applyFont="1" applyBorder="1" applyAlignment="1">
      <alignment horizontal="right" vertical="center"/>
    </xf>
    <xf numFmtId="3" fontId="7" fillId="5" borderId="223" xfId="1" applyNumberFormat="1" applyFont="1" applyFill="1" applyBorder="1" applyAlignment="1">
      <alignment horizontal="right" vertical="center"/>
    </xf>
    <xf numFmtId="3" fontId="7" fillId="5" borderId="168" xfId="1" applyNumberFormat="1" applyFont="1" applyFill="1" applyBorder="1" applyAlignment="1">
      <alignment horizontal="right" vertical="center"/>
    </xf>
    <xf numFmtId="3" fontId="7" fillId="5" borderId="224" xfId="1" applyNumberFormat="1" applyFont="1" applyFill="1" applyBorder="1" applyAlignment="1">
      <alignment horizontal="right" vertical="center"/>
    </xf>
    <xf numFmtId="3" fontId="4" fillId="4" borderId="168" xfId="1" applyNumberFormat="1" applyFont="1" applyFill="1" applyBorder="1" applyAlignment="1">
      <alignment horizontal="right" vertical="center"/>
    </xf>
    <xf numFmtId="3" fontId="7" fillId="4" borderId="166" xfId="1" applyNumberFormat="1" applyFont="1" applyFill="1" applyBorder="1" applyAlignment="1">
      <alignment horizontal="right" vertical="center"/>
    </xf>
    <xf numFmtId="3" fontId="7" fillId="5" borderId="225" xfId="1" applyNumberFormat="1" applyFont="1" applyFill="1" applyBorder="1" applyAlignment="1">
      <alignment horizontal="right" vertical="center"/>
    </xf>
    <xf numFmtId="3" fontId="4" fillId="5" borderId="224" xfId="1" applyNumberFormat="1" applyFont="1" applyFill="1" applyBorder="1" applyAlignment="1">
      <alignment horizontal="right" vertical="center"/>
    </xf>
    <xf numFmtId="3" fontId="7" fillId="4" borderId="154" xfId="1" applyNumberFormat="1" applyFont="1" applyFill="1" applyBorder="1" applyAlignment="1">
      <alignment horizontal="right" vertical="center"/>
    </xf>
    <xf numFmtId="3" fontId="7" fillId="6" borderId="227" xfId="1" applyNumberFormat="1" applyFont="1" applyFill="1" applyBorder="1" applyAlignment="1">
      <alignment horizontal="right" vertical="center"/>
    </xf>
    <xf numFmtId="3" fontId="7" fillId="0" borderId="215" xfId="1" applyNumberFormat="1" applyFont="1" applyBorder="1" applyAlignment="1">
      <alignment horizontal="right" vertical="center"/>
    </xf>
    <xf numFmtId="3" fontId="22" fillId="0" borderId="26" xfId="1" applyNumberFormat="1" applyFont="1" applyBorder="1" applyAlignment="1">
      <alignment horizontal="right" vertical="center"/>
    </xf>
    <xf numFmtId="3" fontId="22" fillId="4" borderId="16" xfId="1" applyNumberFormat="1" applyFont="1" applyFill="1" applyBorder="1" applyAlignment="1">
      <alignment horizontal="right" vertical="center"/>
    </xf>
    <xf numFmtId="3" fontId="22" fillId="5" borderId="141" xfId="1" applyNumberFormat="1" applyFont="1" applyFill="1" applyBorder="1" applyAlignment="1">
      <alignment horizontal="right" vertical="center"/>
    </xf>
    <xf numFmtId="3" fontId="21" fillId="4" borderId="144" xfId="1" applyNumberFormat="1" applyFont="1" applyFill="1" applyBorder="1" applyAlignment="1">
      <alignment horizontal="right" vertical="center"/>
    </xf>
    <xf numFmtId="3" fontId="7" fillId="5" borderId="228" xfId="1" applyNumberFormat="1" applyFont="1" applyFill="1" applyBorder="1" applyAlignment="1">
      <alignment horizontal="right" vertical="center"/>
    </xf>
    <xf numFmtId="3" fontId="7" fillId="5" borderId="150" xfId="1" applyNumberFormat="1" applyFont="1" applyFill="1" applyBorder="1" applyAlignment="1">
      <alignment horizontal="right" vertical="center"/>
    </xf>
    <xf numFmtId="3" fontId="7" fillId="5" borderId="229" xfId="1" applyNumberFormat="1" applyFont="1" applyFill="1" applyBorder="1" applyAlignment="1">
      <alignment horizontal="right" vertical="center"/>
    </xf>
    <xf numFmtId="3" fontId="4" fillId="4" borderId="150" xfId="1" applyNumberFormat="1" applyFont="1" applyFill="1" applyBorder="1" applyAlignment="1">
      <alignment horizontal="right" vertical="center"/>
    </xf>
    <xf numFmtId="3" fontId="7" fillId="4" borderId="148" xfId="1" applyNumberFormat="1" applyFont="1" applyFill="1" applyBorder="1" applyAlignment="1">
      <alignment horizontal="right" vertical="center"/>
    </xf>
    <xf numFmtId="3" fontId="7" fillId="5" borderId="230" xfId="1" applyNumberFormat="1" applyFont="1" applyFill="1" applyBorder="1" applyAlignment="1">
      <alignment horizontal="right" vertical="center"/>
    </xf>
    <xf numFmtId="3" fontId="4" fillId="5" borderId="229" xfId="1" applyNumberFormat="1" applyFont="1" applyFill="1" applyBorder="1" applyAlignment="1">
      <alignment horizontal="right" vertical="center"/>
    </xf>
    <xf numFmtId="3" fontId="7" fillId="4" borderId="214" xfId="1" applyNumberFormat="1" applyFont="1" applyFill="1" applyBorder="1" applyAlignment="1">
      <alignment horizontal="right" vertical="center"/>
    </xf>
    <xf numFmtId="3" fontId="7" fillId="6" borderId="231" xfId="1" applyNumberFormat="1" applyFont="1" applyFill="1" applyBorder="1" applyAlignment="1">
      <alignment horizontal="right" vertical="center"/>
    </xf>
    <xf numFmtId="0" fontId="35" fillId="0" borderId="41" xfId="3" applyFont="1" applyBorder="1" applyAlignment="1">
      <alignment horizontal="center" vertical="center"/>
    </xf>
    <xf numFmtId="3" fontId="22" fillId="0" borderId="27" xfId="1" applyNumberFormat="1" applyFont="1" applyBorder="1" applyAlignment="1">
      <alignment horizontal="right" vertical="center"/>
    </xf>
    <xf numFmtId="0" fontId="35" fillId="0" borderId="51" xfId="3" applyFont="1" applyBorder="1">
      <alignment vertical="center"/>
    </xf>
    <xf numFmtId="3" fontId="7" fillId="0" borderId="44" xfId="1" applyNumberFormat="1" applyFont="1" applyBorder="1" applyAlignment="1">
      <alignment horizontal="right" vertical="center"/>
    </xf>
    <xf numFmtId="176" fontId="22" fillId="5" borderId="195" xfId="1" applyNumberFormat="1" applyFont="1" applyFill="1" applyBorder="1" applyAlignment="1">
      <alignment horizontal="center" vertical="center"/>
    </xf>
    <xf numFmtId="176" fontId="22" fillId="5" borderId="197" xfId="1" applyNumberFormat="1" applyFont="1" applyFill="1" applyBorder="1" applyAlignment="1">
      <alignment horizontal="center" vertical="center"/>
    </xf>
    <xf numFmtId="176" fontId="21" fillId="5" borderId="195" xfId="1" applyNumberFormat="1" applyFont="1" applyFill="1" applyBorder="1" applyAlignment="1">
      <alignment horizontal="center" vertical="center"/>
    </xf>
    <xf numFmtId="3" fontId="22" fillId="0" borderId="233" xfId="1" applyNumberFormat="1" applyFont="1" applyBorder="1" applyAlignment="1">
      <alignment horizontal="right" vertical="center"/>
    </xf>
    <xf numFmtId="0" fontId="45" fillId="0" borderId="53" xfId="3" applyFont="1" applyBorder="1" applyAlignment="1">
      <alignment horizontal="left" vertical="center"/>
    </xf>
    <xf numFmtId="0" fontId="45" fillId="0" borderId="235" xfId="3" applyFont="1" applyBorder="1" applyAlignment="1">
      <alignment horizontal="left" vertical="center"/>
    </xf>
    <xf numFmtId="3" fontId="43" fillId="0" borderId="87" xfId="1" applyNumberFormat="1" applyFont="1" applyBorder="1" applyAlignment="1">
      <alignment horizontal="right" vertical="center"/>
    </xf>
    <xf numFmtId="3" fontId="43" fillId="0" borderId="54" xfId="1" applyNumberFormat="1" applyFont="1" applyBorder="1" applyAlignment="1">
      <alignment horizontal="right" vertical="center"/>
    </xf>
    <xf numFmtId="3" fontId="43" fillId="3" borderId="54" xfId="1" applyNumberFormat="1" applyFont="1" applyFill="1" applyBorder="1" applyAlignment="1">
      <alignment horizontal="right" vertical="center"/>
    </xf>
    <xf numFmtId="3" fontId="43" fillId="0" borderId="55" xfId="1" applyNumberFormat="1" applyFont="1" applyBorder="1" applyAlignment="1">
      <alignment horizontal="right" vertical="center"/>
    </xf>
    <xf numFmtId="3" fontId="43" fillId="4" borderId="54" xfId="1" applyNumberFormat="1" applyFont="1" applyFill="1" applyBorder="1" applyAlignment="1">
      <alignment horizontal="right" vertical="center"/>
    </xf>
    <xf numFmtId="176" fontId="43" fillId="5" borderId="237" xfId="1" applyNumberFormat="1" applyFont="1" applyFill="1" applyBorder="1" applyAlignment="1">
      <alignment horizontal="right" vertical="center"/>
    </xf>
    <xf numFmtId="3" fontId="43" fillId="5" borderId="238" xfId="1" applyNumberFormat="1" applyFont="1" applyFill="1" applyBorder="1" applyAlignment="1">
      <alignment horizontal="right" vertical="center"/>
    </xf>
    <xf numFmtId="3" fontId="43" fillId="0" borderId="53" xfId="1" applyNumberFormat="1" applyFont="1" applyBorder="1" applyAlignment="1">
      <alignment horizontal="right" vertical="center"/>
    </xf>
    <xf numFmtId="3" fontId="43" fillId="5" borderId="240" xfId="1" applyNumberFormat="1" applyFont="1" applyFill="1" applyBorder="1" applyAlignment="1">
      <alignment horizontal="right" vertical="center"/>
    </xf>
    <xf numFmtId="3" fontId="43" fillId="3" borderId="239" xfId="1" applyNumberFormat="1" applyFont="1" applyFill="1" applyBorder="1" applyAlignment="1">
      <alignment horizontal="right" vertical="center"/>
    </xf>
    <xf numFmtId="3" fontId="43" fillId="0" borderId="61" xfId="1" applyNumberFormat="1" applyFont="1" applyBorder="1" applyAlignment="1">
      <alignment horizontal="right" vertical="center"/>
    </xf>
    <xf numFmtId="3" fontId="43" fillId="3" borderId="61" xfId="1" applyNumberFormat="1" applyFont="1" applyFill="1" applyBorder="1" applyAlignment="1">
      <alignment horizontal="right" vertical="center"/>
    </xf>
    <xf numFmtId="176" fontId="43" fillId="5" borderId="241" xfId="1" applyNumberFormat="1" applyFont="1" applyFill="1" applyBorder="1" applyAlignment="1">
      <alignment horizontal="right" vertical="center"/>
    </xf>
    <xf numFmtId="3" fontId="43" fillId="0" borderId="239" xfId="1" applyNumberFormat="1" applyFont="1" applyBorder="1" applyAlignment="1">
      <alignment horizontal="right" vertical="center"/>
    </xf>
    <xf numFmtId="3" fontId="43" fillId="3" borderId="110" xfId="1" applyNumberFormat="1" applyFont="1" applyFill="1" applyBorder="1" applyAlignment="1">
      <alignment horizontal="right" vertical="center"/>
    </xf>
    <xf numFmtId="3" fontId="43" fillId="0" borderId="111" xfId="1" applyNumberFormat="1" applyFont="1" applyBorder="1" applyAlignment="1">
      <alignment horizontal="right" vertical="center"/>
    </xf>
    <xf numFmtId="3" fontId="43" fillId="3" borderId="87" xfId="1" applyNumberFormat="1" applyFont="1" applyFill="1" applyBorder="1" applyAlignment="1">
      <alignment horizontal="right" vertical="center"/>
    </xf>
    <xf numFmtId="3" fontId="43" fillId="0" borderId="243" xfId="1" applyNumberFormat="1" applyFont="1" applyBorder="1" applyAlignment="1">
      <alignment horizontal="right" vertical="center"/>
    </xf>
    <xf numFmtId="3" fontId="22" fillId="0" borderId="240" xfId="1" applyNumberFormat="1" applyFont="1" applyBorder="1" applyAlignment="1">
      <alignment horizontal="right" vertical="center"/>
    </xf>
    <xf numFmtId="176" fontId="22" fillId="0" borderId="237" xfId="1" applyNumberFormat="1" applyFont="1" applyBorder="1" applyAlignment="1">
      <alignment horizontal="right" vertical="center"/>
    </xf>
    <xf numFmtId="3" fontId="22" fillId="8" borderId="111" xfId="1" applyNumberFormat="1" applyFont="1" applyFill="1" applyBorder="1" applyAlignment="1">
      <alignment horizontal="right" vertical="center"/>
    </xf>
    <xf numFmtId="176" fontId="22" fillId="6" borderId="237" xfId="1" applyNumberFormat="1" applyFont="1" applyFill="1" applyBorder="1" applyAlignment="1">
      <alignment horizontal="right" vertical="center"/>
    </xf>
    <xf numFmtId="0" fontId="46" fillId="0" borderId="0" xfId="1" applyFont="1"/>
    <xf numFmtId="0" fontId="45" fillId="0" borderId="42" xfId="3" applyFont="1" applyBorder="1">
      <alignment vertical="center"/>
    </xf>
    <xf numFmtId="0" fontId="45" fillId="0" borderId="43" xfId="3" applyFont="1" applyBorder="1">
      <alignment vertical="center"/>
    </xf>
    <xf numFmtId="3" fontId="43" fillId="0" borderId="41" xfId="1" applyNumberFormat="1" applyFont="1" applyBorder="1" applyAlignment="1">
      <alignment horizontal="right" vertical="center"/>
    </xf>
    <xf numFmtId="3" fontId="43" fillId="3" borderId="41" xfId="1" applyNumberFormat="1" applyFont="1" applyFill="1" applyBorder="1" applyAlignment="1">
      <alignment horizontal="right" vertical="center"/>
    </xf>
    <xf numFmtId="3" fontId="43" fillId="0" borderId="112" xfId="1" applyNumberFormat="1" applyFont="1" applyBorder="1" applyAlignment="1">
      <alignment horizontal="right" vertical="center"/>
    </xf>
    <xf numFmtId="3" fontId="43" fillId="3" borderId="113" xfId="1" applyNumberFormat="1" applyFont="1" applyFill="1" applyBorder="1" applyAlignment="1">
      <alignment horizontal="right" vertical="center"/>
    </xf>
    <xf numFmtId="3" fontId="43" fillId="4" borderId="113" xfId="1" applyNumberFormat="1" applyFont="1" applyFill="1" applyBorder="1" applyAlignment="1">
      <alignment horizontal="right" vertical="center"/>
    </xf>
    <xf numFmtId="3" fontId="43" fillId="5" borderId="245" xfId="1" applyNumberFormat="1" applyFont="1" applyFill="1" applyBorder="1" applyAlignment="1">
      <alignment horizontal="right" vertical="center"/>
    </xf>
    <xf numFmtId="176" fontId="43" fillId="5" borderId="246" xfId="1" applyNumberFormat="1" applyFont="1" applyFill="1" applyBorder="1" applyAlignment="1">
      <alignment horizontal="right" vertical="center"/>
    </xf>
    <xf numFmtId="3" fontId="43" fillId="0" borderId="42" xfId="1" applyNumberFormat="1" applyFont="1" applyBorder="1" applyAlignment="1">
      <alignment horizontal="right" vertical="center"/>
    </xf>
    <xf numFmtId="3" fontId="43" fillId="5" borderId="248" xfId="1" applyNumberFormat="1" applyFont="1" applyFill="1" applyBorder="1" applyAlignment="1">
      <alignment horizontal="right" vertical="center"/>
    </xf>
    <xf numFmtId="3" fontId="43" fillId="3" borderId="247" xfId="1" applyNumberFormat="1" applyFont="1" applyFill="1" applyBorder="1" applyAlignment="1">
      <alignment horizontal="right" vertical="center"/>
    </xf>
    <xf numFmtId="3" fontId="43" fillId="0" borderId="250" xfId="1" applyNumberFormat="1" applyFont="1" applyBorder="1" applyAlignment="1">
      <alignment horizontal="right" vertical="center"/>
    </xf>
    <xf numFmtId="3" fontId="43" fillId="3" borderId="251" xfId="1" applyNumberFormat="1" applyFont="1" applyFill="1" applyBorder="1" applyAlignment="1">
      <alignment horizontal="right" vertical="center"/>
    </xf>
    <xf numFmtId="176" fontId="43" fillId="5" borderId="249" xfId="1" applyNumberFormat="1" applyFont="1" applyFill="1" applyBorder="1" applyAlignment="1">
      <alignment horizontal="right" vertical="center"/>
    </xf>
    <xf numFmtId="3" fontId="43" fillId="0" borderId="252" xfId="1" applyNumberFormat="1" applyFont="1" applyBorder="1" applyAlignment="1">
      <alignment horizontal="right" vertical="center"/>
    </xf>
    <xf numFmtId="3" fontId="43" fillId="3" borderId="253" xfId="1" applyNumberFormat="1" applyFont="1" applyFill="1" applyBorder="1" applyAlignment="1">
      <alignment horizontal="right" vertical="center"/>
    </xf>
    <xf numFmtId="3" fontId="43" fillId="0" borderId="254" xfId="1" applyNumberFormat="1" applyFont="1" applyBorder="1" applyAlignment="1">
      <alignment horizontal="right" vertical="center"/>
    </xf>
    <xf numFmtId="3" fontId="43" fillId="3" borderId="59" xfId="1" applyNumberFormat="1" applyFont="1" applyFill="1" applyBorder="1" applyAlignment="1">
      <alignment horizontal="right" vertical="center"/>
    </xf>
    <xf numFmtId="3" fontId="43" fillId="0" borderId="59" xfId="1" applyNumberFormat="1" applyFont="1" applyBorder="1" applyAlignment="1">
      <alignment horizontal="right" vertical="center"/>
    </xf>
    <xf numFmtId="3" fontId="43" fillId="0" borderId="115" xfId="1" applyNumberFormat="1" applyFont="1" applyBorder="1" applyAlignment="1">
      <alignment horizontal="right" vertical="center"/>
    </xf>
    <xf numFmtId="3" fontId="22" fillId="0" borderId="248" xfId="1" applyNumberFormat="1" applyFont="1" applyBorder="1" applyAlignment="1">
      <alignment horizontal="right" vertical="center"/>
    </xf>
    <xf numFmtId="176" fontId="22" fillId="0" borderId="246" xfId="1" applyNumberFormat="1" applyFont="1" applyBorder="1" applyAlignment="1">
      <alignment horizontal="right" vertical="center"/>
    </xf>
    <xf numFmtId="3" fontId="22" fillId="8" borderId="254" xfId="1" applyNumberFormat="1" applyFont="1" applyFill="1" applyBorder="1" applyAlignment="1">
      <alignment horizontal="right" vertical="center"/>
    </xf>
    <xf numFmtId="176" fontId="22" fillId="6" borderId="255" xfId="1" applyNumberFormat="1" applyFont="1" applyFill="1" applyBorder="1" applyAlignment="1">
      <alignment horizontal="right" vertical="center"/>
    </xf>
    <xf numFmtId="38" fontId="14" fillId="0" borderId="0" xfId="2" applyFont="1" applyFill="1"/>
    <xf numFmtId="0" fontId="7" fillId="0" borderId="0" xfId="3" applyFont="1" applyAlignment="1"/>
    <xf numFmtId="0" fontId="4" fillId="0" borderId="0" xfId="3" applyFont="1" applyAlignment="1"/>
    <xf numFmtId="0" fontId="17" fillId="0" borderId="0" xfId="1" applyFont="1"/>
    <xf numFmtId="38" fontId="14" fillId="0" borderId="0" xfId="2" applyFont="1" applyAlignment="1"/>
    <xf numFmtId="0" fontId="7" fillId="0" borderId="257" xfId="1" applyFont="1" applyBorder="1" applyAlignment="1">
      <alignment horizontal="center" vertical="center"/>
    </xf>
    <xf numFmtId="0" fontId="7" fillId="4" borderId="6" xfId="1" applyFont="1" applyFill="1" applyBorder="1" applyAlignment="1">
      <alignment horizontal="center" vertical="center"/>
    </xf>
    <xf numFmtId="0" fontId="4" fillId="5" borderId="259" xfId="1" applyFont="1" applyFill="1" applyBorder="1" applyAlignment="1">
      <alignment horizontal="center" vertical="center"/>
    </xf>
    <xf numFmtId="0" fontId="4" fillId="0" borderId="2" xfId="1" applyFont="1" applyBorder="1" applyAlignment="1">
      <alignment horizontal="center" vertical="center"/>
    </xf>
    <xf numFmtId="0" fontId="4" fillId="6" borderId="260" xfId="1" applyFont="1" applyFill="1" applyBorder="1" applyAlignment="1">
      <alignment horizontal="center" vertical="center"/>
    </xf>
    <xf numFmtId="0" fontId="7" fillId="6" borderId="260" xfId="1" applyFont="1" applyFill="1" applyBorder="1" applyAlignment="1">
      <alignment horizontal="center" vertical="center"/>
    </xf>
    <xf numFmtId="0" fontId="22" fillId="0" borderId="194" xfId="1" applyFont="1" applyBorder="1" applyAlignment="1">
      <alignment vertical="center"/>
    </xf>
    <xf numFmtId="0" fontId="22" fillId="0" borderId="261" xfId="1" applyFont="1" applyBorder="1" applyAlignment="1">
      <alignment vertical="center"/>
    </xf>
    <xf numFmtId="38" fontId="7" fillId="0" borderId="262" xfId="2" applyFont="1" applyFill="1" applyBorder="1"/>
    <xf numFmtId="38" fontId="7" fillId="5" borderId="263" xfId="2" applyFont="1" applyFill="1" applyBorder="1"/>
    <xf numFmtId="38" fontId="7" fillId="5" borderId="264" xfId="2" applyFont="1" applyFill="1" applyBorder="1"/>
    <xf numFmtId="38" fontId="7" fillId="5" borderId="266" xfId="2" applyFont="1" applyFill="1" applyBorder="1"/>
    <xf numFmtId="38" fontId="7" fillId="5" borderId="267" xfId="2" applyFont="1" applyFill="1" applyBorder="1"/>
    <xf numFmtId="38" fontId="7" fillId="5" borderId="268" xfId="2" applyFont="1" applyFill="1" applyBorder="1"/>
    <xf numFmtId="38" fontId="7" fillId="6" borderId="269" xfId="2" applyFont="1" applyFill="1" applyBorder="1"/>
    <xf numFmtId="179" fontId="7" fillId="5" borderId="0" xfId="2" applyNumberFormat="1" applyFont="1" applyFill="1" applyBorder="1"/>
    <xf numFmtId="176" fontId="7" fillId="0" borderId="133" xfId="2" applyNumberFormat="1" applyFont="1" applyFill="1" applyBorder="1"/>
    <xf numFmtId="179" fontId="7" fillId="5" borderId="271" xfId="2" applyNumberFormat="1" applyFont="1" applyFill="1" applyBorder="1"/>
    <xf numFmtId="179" fontId="7" fillId="5" borderId="272" xfId="2" applyNumberFormat="1" applyFont="1" applyFill="1" applyBorder="1"/>
    <xf numFmtId="176" fontId="7" fillId="6" borderId="273" xfId="2" applyNumberFormat="1" applyFont="1" applyFill="1" applyBorder="1"/>
    <xf numFmtId="176" fontId="7" fillId="6" borderId="274" xfId="2" applyNumberFormat="1" applyFont="1" applyFill="1" applyBorder="1"/>
    <xf numFmtId="177" fontId="7" fillId="7" borderId="232" xfId="2" applyNumberFormat="1" applyFont="1" applyFill="1" applyBorder="1"/>
    <xf numFmtId="38" fontId="14" fillId="0" borderId="277" xfId="2" applyFont="1" applyBorder="1"/>
    <xf numFmtId="38" fontId="7" fillId="5" borderId="278" xfId="2" applyFont="1" applyFill="1" applyBorder="1"/>
    <xf numFmtId="179" fontId="7" fillId="0" borderId="133" xfId="2" applyNumberFormat="1" applyFont="1" applyFill="1" applyBorder="1"/>
    <xf numFmtId="179" fontId="7" fillId="6" borderId="274" xfId="2" applyNumberFormat="1" applyFont="1" applyFill="1" applyBorder="1"/>
    <xf numFmtId="38" fontId="7" fillId="6" borderId="279" xfId="2" applyFont="1" applyFill="1" applyBorder="1"/>
    <xf numFmtId="180" fontId="7" fillId="0" borderId="28" xfId="2" applyNumberFormat="1" applyFont="1" applyBorder="1"/>
    <xf numFmtId="184" fontId="7" fillId="4" borderId="30" xfId="2" applyNumberFormat="1" applyFont="1" applyFill="1" applyBorder="1"/>
    <xf numFmtId="38" fontId="22" fillId="0" borderId="0" xfId="2" applyFont="1" applyFill="1" applyBorder="1" applyAlignment="1">
      <alignment vertical="center"/>
    </xf>
    <xf numFmtId="38" fontId="22" fillId="0" borderId="1" xfId="2" applyFont="1" applyFill="1" applyBorder="1" applyAlignment="1">
      <alignment vertical="center"/>
    </xf>
    <xf numFmtId="38" fontId="22" fillId="0" borderId="120" xfId="2" applyFont="1" applyFill="1" applyBorder="1" applyAlignment="1">
      <alignment vertical="center"/>
    </xf>
    <xf numFmtId="38" fontId="22" fillId="0" borderId="57" xfId="2" applyFont="1" applyBorder="1" applyAlignment="1">
      <alignment vertical="center"/>
    </xf>
    <xf numFmtId="38" fontId="22" fillId="0" borderId="283" xfId="2" applyFont="1" applyBorder="1" applyAlignment="1">
      <alignment vertical="center"/>
    </xf>
    <xf numFmtId="38" fontId="7" fillId="6" borderId="284" xfId="2" applyFont="1" applyFill="1" applyBorder="1"/>
    <xf numFmtId="38" fontId="22" fillId="0" borderId="283" xfId="2" applyFont="1" applyFill="1" applyBorder="1" applyAlignment="1">
      <alignment vertical="center"/>
    </xf>
    <xf numFmtId="38" fontId="14" fillId="0" borderId="14" xfId="2" applyFont="1" applyBorder="1" applyAlignment="1">
      <alignment horizontal="center" vertical="center"/>
    </xf>
    <xf numFmtId="38" fontId="14" fillId="0" borderId="28" xfId="2" applyFont="1" applyBorder="1" applyAlignment="1">
      <alignment horizontal="center" vertical="center"/>
    </xf>
    <xf numFmtId="38" fontId="14" fillId="0" borderId="15" xfId="2" applyFont="1" applyBorder="1" applyAlignment="1">
      <alignment horizontal="center" vertical="center"/>
    </xf>
    <xf numFmtId="38" fontId="7" fillId="4" borderId="21" xfId="2" applyFont="1" applyFill="1" applyBorder="1"/>
    <xf numFmtId="179" fontId="7" fillId="4" borderId="0" xfId="2" applyNumberFormat="1" applyFont="1" applyFill="1" applyBorder="1"/>
    <xf numFmtId="38" fontId="7" fillId="5" borderId="290" xfId="2" applyFont="1" applyFill="1" applyBorder="1"/>
    <xf numFmtId="38" fontId="4" fillId="6" borderId="269" xfId="2" applyFont="1" applyFill="1" applyBorder="1"/>
    <xf numFmtId="179" fontId="7" fillId="4" borderId="66" xfId="2" applyNumberFormat="1" applyFont="1" applyFill="1" applyBorder="1"/>
    <xf numFmtId="179" fontId="7" fillId="0" borderId="70" xfId="2" applyNumberFormat="1" applyFont="1" applyBorder="1"/>
    <xf numFmtId="179" fontId="7" fillId="5" borderId="71" xfId="2" applyNumberFormat="1" applyFont="1" applyFill="1" applyBorder="1"/>
    <xf numFmtId="179" fontId="7" fillId="0" borderId="232" xfId="2" applyNumberFormat="1" applyFont="1" applyFill="1" applyBorder="1"/>
    <xf numFmtId="179" fontId="7" fillId="4" borderId="78" xfId="2" applyNumberFormat="1" applyFont="1" applyFill="1" applyBorder="1"/>
    <xf numFmtId="179" fontId="7" fillId="5" borderId="72" xfId="2" applyNumberFormat="1" applyFont="1" applyFill="1" applyBorder="1"/>
    <xf numFmtId="179" fontId="7" fillId="0" borderId="41" xfId="2" applyNumberFormat="1" applyFont="1" applyFill="1" applyBorder="1"/>
    <xf numFmtId="179" fontId="7" fillId="4" borderId="71" xfId="2" applyNumberFormat="1" applyFont="1" applyFill="1" applyBorder="1"/>
    <xf numFmtId="179" fontId="7" fillId="0" borderId="46" xfId="2" applyNumberFormat="1" applyFont="1" applyFill="1" applyBorder="1"/>
    <xf numFmtId="179" fontId="7" fillId="5" borderId="291" xfId="2" applyNumberFormat="1" applyFont="1" applyFill="1" applyBorder="1"/>
    <xf numFmtId="179" fontId="7" fillId="5" borderId="77" xfId="2" applyNumberFormat="1" applyFont="1" applyFill="1" applyBorder="1"/>
    <xf numFmtId="176" fontId="7" fillId="6" borderId="293" xfId="2" applyNumberFormat="1" applyFont="1" applyFill="1" applyBorder="1"/>
    <xf numFmtId="179" fontId="7" fillId="6" borderId="293" xfId="2" applyNumberFormat="1" applyFont="1" applyFill="1" applyBorder="1"/>
    <xf numFmtId="0" fontId="4" fillId="7" borderId="41" xfId="1" applyFont="1" applyFill="1" applyBorder="1" applyAlignment="1">
      <alignment vertical="center"/>
    </xf>
    <xf numFmtId="0" fontId="4" fillId="7" borderId="28" xfId="1" applyFont="1" applyFill="1" applyBorder="1" applyAlignment="1">
      <alignment vertical="center"/>
    </xf>
    <xf numFmtId="0" fontId="4" fillId="0" borderId="12" xfId="1" applyFont="1" applyBorder="1"/>
    <xf numFmtId="0" fontId="14" fillId="4" borderId="0" xfId="1" applyFont="1" applyFill="1"/>
    <xf numFmtId="0" fontId="19" fillId="0" borderId="0" xfId="1" applyFont="1"/>
    <xf numFmtId="38" fontId="0" fillId="0" borderId="0" xfId="2" applyFont="1"/>
    <xf numFmtId="0" fontId="14" fillId="0" borderId="0" xfId="2" applyNumberFormat="1" applyFont="1"/>
    <xf numFmtId="38" fontId="7" fillId="0" borderId="0" xfId="2" applyFont="1"/>
    <xf numFmtId="38" fontId="7" fillId="0" borderId="0" xfId="2" applyFont="1" applyAlignment="1">
      <alignment horizontal="right"/>
    </xf>
    <xf numFmtId="0" fontId="7" fillId="0" borderId="0" xfId="1" applyFont="1" applyAlignment="1">
      <alignment horizontal="center" vertical="center"/>
    </xf>
    <xf numFmtId="49" fontId="7" fillId="0" borderId="95" xfId="2" applyNumberFormat="1" applyFont="1" applyFill="1" applyBorder="1" applyAlignment="1">
      <alignment horizontal="center" vertical="center"/>
    </xf>
    <xf numFmtId="0" fontId="7" fillId="0" borderId="84" xfId="1" applyFont="1" applyBorder="1" applyAlignment="1">
      <alignment horizontal="center" vertical="center"/>
    </xf>
    <xf numFmtId="0" fontId="7" fillId="0" borderId="79" xfId="1" applyFont="1" applyBorder="1" applyAlignment="1">
      <alignment horizontal="center" vertical="center"/>
    </xf>
    <xf numFmtId="38" fontId="22" fillId="0" borderId="100" xfId="2" applyFont="1" applyFill="1" applyBorder="1" applyAlignment="1">
      <alignment vertical="center"/>
    </xf>
    <xf numFmtId="38" fontId="22" fillId="4" borderId="99" xfId="2" applyFont="1" applyFill="1" applyBorder="1" applyAlignment="1">
      <alignment vertical="center"/>
    </xf>
    <xf numFmtId="38" fontId="22" fillId="0" borderId="301" xfId="2" applyFont="1" applyFill="1" applyBorder="1" applyAlignment="1">
      <alignment vertical="center"/>
    </xf>
    <xf numFmtId="38" fontId="22" fillId="5" borderId="103" xfId="2" applyFont="1" applyFill="1" applyBorder="1" applyAlignment="1">
      <alignment vertical="center"/>
    </xf>
    <xf numFmtId="176" fontId="22" fillId="5" borderId="116" xfId="2" applyNumberFormat="1" applyFont="1" applyFill="1" applyBorder="1" applyAlignment="1">
      <alignment vertical="center"/>
    </xf>
    <xf numFmtId="38" fontId="22" fillId="5" borderId="104" xfId="2" applyFont="1" applyFill="1" applyBorder="1" applyAlignment="1">
      <alignment vertical="center"/>
    </xf>
    <xf numFmtId="38" fontId="22" fillId="0" borderId="96" xfId="2" applyFont="1" applyFill="1" applyBorder="1" applyAlignment="1">
      <alignment vertical="center"/>
    </xf>
    <xf numFmtId="38" fontId="22" fillId="4" borderId="103" xfId="2" applyFont="1" applyFill="1" applyBorder="1" applyAlignment="1">
      <alignment vertical="center"/>
    </xf>
    <xf numFmtId="176" fontId="22" fillId="5" borderId="124" xfId="2" applyNumberFormat="1" applyFont="1" applyFill="1" applyBorder="1" applyAlignment="1">
      <alignment vertical="center"/>
    </xf>
    <xf numFmtId="38" fontId="22" fillId="0" borderId="105" xfId="2" applyFont="1" applyFill="1" applyBorder="1" applyAlignment="1">
      <alignment vertical="center"/>
    </xf>
    <xf numFmtId="38" fontId="22" fillId="4" borderId="105" xfId="2" applyFont="1" applyFill="1" applyBorder="1" applyAlignment="1">
      <alignment vertical="center"/>
    </xf>
    <xf numFmtId="38" fontId="22" fillId="0" borderId="105" xfId="2" applyFont="1" applyFill="1" applyBorder="1" applyAlignment="1">
      <alignment horizontal="right" vertical="center"/>
    </xf>
    <xf numFmtId="38" fontId="22" fillId="5" borderId="302" xfId="2" applyFont="1" applyFill="1" applyBorder="1" applyAlignment="1">
      <alignment vertical="center"/>
    </xf>
    <xf numFmtId="176" fontId="22" fillId="5" borderId="59" xfId="2" applyNumberFormat="1" applyFont="1" applyFill="1" applyBorder="1" applyAlignment="1">
      <alignment vertical="center"/>
    </xf>
    <xf numFmtId="38" fontId="22" fillId="0" borderId="103" xfId="2" applyFont="1" applyFill="1" applyBorder="1" applyAlignment="1">
      <alignment vertical="center"/>
    </xf>
    <xf numFmtId="38" fontId="22" fillId="0" borderId="303" xfId="2" applyFont="1" applyFill="1" applyBorder="1" applyAlignment="1">
      <alignment vertical="center"/>
    </xf>
    <xf numFmtId="181" fontId="21" fillId="6" borderId="304" xfId="2" applyNumberFormat="1" applyFont="1" applyFill="1" applyBorder="1" applyAlignment="1">
      <alignment vertical="center"/>
    </xf>
    <xf numFmtId="181" fontId="22" fillId="5" borderId="116" xfId="2" applyNumberFormat="1" applyFont="1" applyFill="1" applyBorder="1" applyAlignment="1">
      <alignment vertical="center"/>
    </xf>
    <xf numFmtId="38" fontId="22" fillId="6" borderId="305" xfId="2" applyFont="1" applyFill="1" applyBorder="1" applyAlignment="1">
      <alignment vertical="center"/>
    </xf>
    <xf numFmtId="38" fontId="22" fillId="6" borderId="101" xfId="2" applyFont="1" applyFill="1" applyBorder="1" applyAlignment="1">
      <alignment vertical="center"/>
    </xf>
    <xf numFmtId="0" fontId="18" fillId="0" borderId="0" xfId="1" applyFont="1" applyAlignment="1">
      <alignment horizontal="center"/>
    </xf>
    <xf numFmtId="38" fontId="22" fillId="0" borderId="44" xfId="2" applyFont="1" applyFill="1" applyBorder="1" applyAlignment="1">
      <alignment vertical="center"/>
    </xf>
    <xf numFmtId="38" fontId="22" fillId="4" borderId="41" xfId="2" applyFont="1" applyFill="1" applyBorder="1" applyAlignment="1">
      <alignment vertical="center"/>
    </xf>
    <xf numFmtId="38" fontId="22" fillId="0" borderId="45" xfId="2" applyFont="1" applyFill="1" applyBorder="1" applyAlignment="1">
      <alignment vertical="center"/>
    </xf>
    <xf numFmtId="38" fontId="22" fillId="4" borderId="113" xfId="2" applyFont="1" applyFill="1" applyBorder="1" applyAlignment="1">
      <alignment vertical="center"/>
    </xf>
    <xf numFmtId="38" fontId="22" fillId="5" borderId="118" xfId="2" applyFont="1" applyFill="1" applyBorder="1" applyAlignment="1">
      <alignment vertical="center"/>
    </xf>
    <xf numFmtId="38" fontId="22" fillId="5" borderId="119" xfId="2" applyFont="1" applyFill="1" applyBorder="1" applyAlignment="1">
      <alignment vertical="center"/>
    </xf>
    <xf numFmtId="38" fontId="22" fillId="0" borderId="42" xfId="2" applyFont="1" applyFill="1" applyBorder="1" applyAlignment="1">
      <alignment vertical="center"/>
    </xf>
    <xf numFmtId="38" fontId="22" fillId="4" borderId="118" xfId="2" applyFont="1" applyFill="1" applyBorder="1" applyAlignment="1">
      <alignment vertical="center"/>
    </xf>
    <xf numFmtId="38" fontId="22" fillId="0" borderId="46" xfId="2" applyFont="1" applyFill="1" applyBorder="1" applyAlignment="1">
      <alignment vertical="center"/>
    </xf>
    <xf numFmtId="38" fontId="22" fillId="4" borderId="120" xfId="2" applyFont="1" applyFill="1" applyBorder="1" applyAlignment="1">
      <alignment vertical="center"/>
    </xf>
    <xf numFmtId="38" fontId="22" fillId="0" borderId="46" xfId="2" applyFont="1" applyFill="1" applyBorder="1" applyAlignment="1">
      <alignment horizontal="right" vertical="center"/>
    </xf>
    <xf numFmtId="38" fontId="22" fillId="5" borderId="306" xfId="2" applyFont="1" applyFill="1" applyBorder="1" applyAlignment="1">
      <alignment vertical="center"/>
    </xf>
    <xf numFmtId="38" fontId="22" fillId="0" borderId="121" xfId="2" applyFont="1" applyFill="1" applyBorder="1" applyAlignment="1">
      <alignment vertical="center"/>
    </xf>
    <xf numFmtId="38" fontId="22" fillId="4" borderId="307" xfId="2" applyFont="1" applyFill="1" applyBorder="1" applyAlignment="1">
      <alignment vertical="center"/>
    </xf>
    <xf numFmtId="38" fontId="22" fillId="5" borderId="247" xfId="2" applyFont="1" applyFill="1" applyBorder="1" applyAlignment="1">
      <alignment vertical="center"/>
    </xf>
    <xf numFmtId="176" fontId="22" fillId="5" borderId="308" xfId="2" applyNumberFormat="1" applyFont="1" applyFill="1" applyBorder="1" applyAlignment="1">
      <alignment vertical="center"/>
    </xf>
    <xf numFmtId="38" fontId="22" fillId="5" borderId="248" xfId="2" applyFont="1" applyFill="1" applyBorder="1" applyAlignment="1">
      <alignment vertical="center"/>
    </xf>
    <xf numFmtId="176" fontId="22" fillId="5" borderId="246" xfId="2" applyNumberFormat="1" applyFont="1" applyFill="1" applyBorder="1" applyAlignment="1">
      <alignment vertical="center"/>
    </xf>
    <xf numFmtId="38" fontId="22" fillId="0" borderId="275" xfId="2" applyFont="1" applyFill="1" applyBorder="1" applyAlignment="1">
      <alignment vertical="center"/>
    </xf>
    <xf numFmtId="181" fontId="21" fillId="6" borderId="310" xfId="2" applyNumberFormat="1" applyFont="1" applyFill="1" applyBorder="1" applyAlignment="1">
      <alignment vertical="center"/>
    </xf>
    <xf numFmtId="181" fontId="22" fillId="5" borderId="246" xfId="2" applyNumberFormat="1" applyFont="1" applyFill="1" applyBorder="1" applyAlignment="1">
      <alignment vertical="center"/>
    </xf>
    <xf numFmtId="38" fontId="22" fillId="6" borderId="128" xfId="2" applyFont="1" applyFill="1" applyBorder="1" applyAlignment="1">
      <alignment vertical="center"/>
    </xf>
    <xf numFmtId="38" fontId="22" fillId="6" borderId="211" xfId="2" applyFont="1" applyFill="1" applyBorder="1" applyAlignment="1">
      <alignment vertical="center"/>
    </xf>
    <xf numFmtId="0" fontId="18" fillId="0" borderId="0" xfId="1" applyFont="1" applyAlignment="1">
      <alignment horizontal="center" vertical="center"/>
    </xf>
    <xf numFmtId="0" fontId="47" fillId="0" borderId="15" xfId="1" applyFont="1" applyBorder="1" applyAlignment="1">
      <alignment horizontal="left" vertical="center"/>
    </xf>
    <xf numFmtId="0" fontId="47" fillId="0" borderId="43" xfId="1" applyFont="1" applyBorder="1" applyAlignment="1">
      <alignment horizontal="center" vertical="center"/>
    </xf>
    <xf numFmtId="176" fontId="22" fillId="5" borderId="122" xfId="2" applyNumberFormat="1" applyFont="1" applyFill="1" applyBorder="1" applyAlignment="1">
      <alignment vertical="center"/>
    </xf>
    <xf numFmtId="38" fontId="22" fillId="5" borderId="121" xfId="2" applyFont="1" applyFill="1" applyBorder="1" applyAlignment="1">
      <alignment vertical="center"/>
    </xf>
    <xf numFmtId="38" fontId="22" fillId="5" borderId="212" xfId="2" applyFont="1" applyFill="1" applyBorder="1" applyAlignment="1">
      <alignment vertical="center"/>
    </xf>
    <xf numFmtId="38" fontId="22" fillId="4" borderId="121" xfId="2" applyFont="1" applyFill="1" applyBorder="1" applyAlignment="1">
      <alignment vertical="center"/>
    </xf>
    <xf numFmtId="176" fontId="22" fillId="5" borderId="135" xfId="2" applyNumberFormat="1" applyFont="1" applyFill="1" applyBorder="1" applyAlignment="1">
      <alignment vertical="center"/>
    </xf>
    <xf numFmtId="38" fontId="22" fillId="4" borderId="46" xfId="2" applyFont="1" applyFill="1" applyBorder="1" applyAlignment="1">
      <alignment vertical="center"/>
    </xf>
    <xf numFmtId="38" fontId="22" fillId="5" borderId="312" xfId="2" applyFont="1" applyFill="1" applyBorder="1" applyAlignment="1">
      <alignment vertical="center"/>
    </xf>
    <xf numFmtId="176" fontId="22" fillId="5" borderId="1" xfId="2" applyNumberFormat="1" applyFont="1" applyFill="1" applyBorder="1" applyAlignment="1">
      <alignment vertical="center"/>
    </xf>
    <xf numFmtId="2" fontId="21" fillId="6" borderId="47" xfId="2" applyNumberFormat="1" applyFont="1" applyFill="1" applyBorder="1" applyAlignment="1">
      <alignment vertical="center"/>
    </xf>
    <xf numFmtId="181" fontId="22" fillId="5" borderId="122" xfId="2" applyNumberFormat="1" applyFont="1" applyFill="1" applyBorder="1" applyAlignment="1">
      <alignment vertical="center"/>
    </xf>
    <xf numFmtId="38" fontId="22" fillId="6" borderId="313" xfId="2" applyFont="1" applyFill="1" applyBorder="1" applyAlignment="1">
      <alignment vertical="center"/>
    </xf>
    <xf numFmtId="0" fontId="40" fillId="0" borderId="15" xfId="1" applyFont="1" applyBorder="1" applyAlignment="1">
      <alignment vertical="center"/>
    </xf>
    <xf numFmtId="0" fontId="40" fillId="0" borderId="16" xfId="1" applyFont="1" applyBorder="1" applyAlignment="1">
      <alignment vertical="center"/>
    </xf>
    <xf numFmtId="38" fontId="7" fillId="0" borderId="140" xfId="2" applyFont="1" applyFill="1" applyBorder="1" applyAlignment="1">
      <alignment vertical="center"/>
    </xf>
    <xf numFmtId="38" fontId="7" fillId="4" borderId="191" xfId="2" applyFont="1" applyFill="1" applyBorder="1" applyAlignment="1">
      <alignment vertical="center"/>
    </xf>
    <xf numFmtId="176" fontId="7" fillId="5" borderId="145" xfId="2" applyNumberFormat="1" applyFont="1" applyFill="1" applyBorder="1" applyAlignment="1">
      <alignment vertical="center"/>
    </xf>
    <xf numFmtId="38" fontId="7" fillId="0" borderId="31" xfId="2" applyFont="1" applyFill="1" applyBorder="1" applyAlignment="1">
      <alignment vertical="center"/>
    </xf>
    <xf numFmtId="38" fontId="7" fillId="5" borderId="168" xfId="2" applyFont="1" applyFill="1" applyBorder="1" applyAlignment="1">
      <alignment vertical="center"/>
    </xf>
    <xf numFmtId="38" fontId="7" fillId="5" borderId="224" xfId="2" applyFont="1" applyFill="1" applyBorder="1" applyAlignment="1">
      <alignment vertical="center"/>
    </xf>
    <xf numFmtId="38" fontId="7" fillId="0" borderId="15" xfId="2" applyFont="1" applyFill="1" applyBorder="1" applyAlignment="1">
      <alignment vertical="center"/>
    </xf>
    <xf numFmtId="38" fontId="7" fillId="4" borderId="168" xfId="2" applyFont="1" applyFill="1" applyBorder="1" applyAlignment="1">
      <alignment vertical="center"/>
    </xf>
    <xf numFmtId="176" fontId="7" fillId="5" borderId="314" xfId="2" applyNumberFormat="1" applyFont="1" applyFill="1" applyBorder="1" applyAlignment="1">
      <alignment vertical="center"/>
    </xf>
    <xf numFmtId="38" fontId="7" fillId="0" borderId="32" xfId="2" applyFont="1" applyFill="1" applyBorder="1" applyAlignment="1">
      <alignment vertical="center"/>
    </xf>
    <xf numFmtId="38" fontId="7" fillId="4" borderId="166" xfId="2" applyFont="1" applyFill="1" applyBorder="1" applyAlignment="1">
      <alignment vertical="center"/>
    </xf>
    <xf numFmtId="38" fontId="7" fillId="0" borderId="32" xfId="2" applyFont="1" applyFill="1" applyBorder="1" applyAlignment="1">
      <alignment horizontal="right" vertical="center"/>
    </xf>
    <xf numFmtId="38" fontId="7" fillId="5" borderId="315" xfId="2" applyFont="1" applyFill="1" applyBorder="1" applyAlignment="1">
      <alignment vertical="center"/>
    </xf>
    <xf numFmtId="176" fontId="7" fillId="5" borderId="0" xfId="2" applyNumberFormat="1" applyFont="1" applyFill="1" applyBorder="1" applyAlignment="1">
      <alignment vertical="center"/>
    </xf>
    <xf numFmtId="38" fontId="7" fillId="0" borderId="131" xfId="2" applyFont="1" applyFill="1" applyBorder="1" applyAlignment="1">
      <alignment vertical="center"/>
    </xf>
    <xf numFmtId="38" fontId="7" fillId="0" borderId="271" xfId="2" applyFont="1" applyFill="1" applyBorder="1" applyAlignment="1">
      <alignment vertical="center"/>
    </xf>
    <xf numFmtId="181" fontId="4" fillId="6" borderId="316" xfId="2" applyNumberFormat="1" applyFont="1" applyFill="1" applyBorder="1" applyAlignment="1">
      <alignment vertical="center"/>
    </xf>
    <xf numFmtId="181" fontId="7" fillId="5" borderId="145" xfId="2" applyNumberFormat="1" applyFont="1" applyFill="1" applyBorder="1" applyAlignment="1">
      <alignment vertical="center"/>
    </xf>
    <xf numFmtId="38" fontId="7" fillId="6" borderId="227" xfId="2" applyFont="1" applyFill="1" applyBorder="1" applyAlignment="1">
      <alignment vertical="center"/>
    </xf>
    <xf numFmtId="38" fontId="7" fillId="6" borderId="130" xfId="2" applyFont="1" applyFill="1" applyBorder="1" applyAlignment="1">
      <alignment vertical="center"/>
    </xf>
    <xf numFmtId="0" fontId="40" fillId="0" borderId="28" xfId="1" applyFont="1" applyBorder="1" applyAlignment="1">
      <alignment vertical="center"/>
    </xf>
    <xf numFmtId="0" fontId="40" fillId="0" borderId="138" xfId="1" applyFont="1" applyBorder="1" applyAlignment="1">
      <alignment vertical="center"/>
    </xf>
    <xf numFmtId="38" fontId="7" fillId="0" borderId="158" xfId="2" applyFont="1" applyFill="1" applyBorder="1" applyAlignment="1">
      <alignment vertical="center"/>
    </xf>
    <xf numFmtId="38" fontId="7" fillId="4" borderId="138" xfId="2" applyFont="1" applyFill="1" applyBorder="1" applyAlignment="1">
      <alignment vertical="center"/>
    </xf>
    <xf numFmtId="176" fontId="7" fillId="5" borderId="160" xfId="2" applyNumberFormat="1" applyFont="1" applyFill="1" applyBorder="1" applyAlignment="1">
      <alignment vertical="center"/>
    </xf>
    <xf numFmtId="38" fontId="7" fillId="0" borderId="318" xfId="2" applyFont="1" applyFill="1" applyBorder="1" applyAlignment="1">
      <alignment vertical="center"/>
    </xf>
    <xf numFmtId="38" fontId="7" fillId="4" borderId="175" xfId="2" applyFont="1" applyFill="1" applyBorder="1" applyAlignment="1">
      <alignment vertical="center"/>
    </xf>
    <xf numFmtId="38" fontId="7" fillId="5" borderId="200" xfId="2" applyFont="1" applyFill="1" applyBorder="1" applyAlignment="1">
      <alignment vertical="center"/>
    </xf>
    <xf numFmtId="38" fontId="7" fillId="5" borderId="203" xfId="2" applyFont="1" applyFill="1" applyBorder="1" applyAlignment="1">
      <alignment vertical="center"/>
    </xf>
    <xf numFmtId="38" fontId="7" fillId="0" borderId="319" xfId="2" applyFont="1" applyFill="1" applyBorder="1" applyAlignment="1">
      <alignment vertical="center"/>
    </xf>
    <xf numFmtId="38" fontId="7" fillId="4" borderId="200" xfId="2" applyFont="1" applyFill="1" applyBorder="1" applyAlignment="1">
      <alignment vertical="center"/>
    </xf>
    <xf numFmtId="176" fontId="7" fillId="5" borderId="171" xfId="2" applyNumberFormat="1" applyFont="1" applyFill="1" applyBorder="1" applyAlignment="1">
      <alignment vertical="center"/>
    </xf>
    <xf numFmtId="38" fontId="7" fillId="0" borderId="320" xfId="2" applyFont="1" applyFill="1" applyBorder="1" applyAlignment="1">
      <alignment vertical="center"/>
    </xf>
    <xf numFmtId="38" fontId="7" fillId="4" borderId="204" xfId="2" applyFont="1" applyFill="1" applyBorder="1" applyAlignment="1">
      <alignment vertical="center"/>
    </xf>
    <xf numFmtId="38" fontId="7" fillId="0" borderId="320" xfId="2" applyFont="1" applyFill="1" applyBorder="1" applyAlignment="1">
      <alignment horizontal="right" vertical="center"/>
    </xf>
    <xf numFmtId="38" fontId="7" fillId="5" borderId="321" xfId="2" applyFont="1" applyFill="1" applyBorder="1" applyAlignment="1">
      <alignment vertical="center"/>
    </xf>
    <xf numFmtId="176" fontId="7" fillId="5" borderId="156" xfId="2" applyNumberFormat="1" applyFont="1" applyFill="1" applyBorder="1" applyAlignment="1">
      <alignment vertical="center"/>
    </xf>
    <xf numFmtId="38" fontId="7" fillId="0" borderId="172" xfId="2" applyFont="1" applyFill="1" applyBorder="1" applyAlignment="1">
      <alignment vertical="center"/>
    </xf>
    <xf numFmtId="38" fontId="7" fillId="0" borderId="322" xfId="2" applyFont="1" applyFill="1" applyBorder="1" applyAlignment="1">
      <alignment vertical="center"/>
    </xf>
    <xf numFmtId="181" fontId="4" fillId="6" borderId="323" xfId="2" applyNumberFormat="1" applyFont="1" applyFill="1" applyBorder="1" applyAlignment="1">
      <alignment vertical="center"/>
    </xf>
    <xf numFmtId="181" fontId="7" fillId="5" borderId="160" xfId="2" applyNumberFormat="1" applyFont="1" applyFill="1" applyBorder="1" applyAlignment="1">
      <alignment vertical="center"/>
    </xf>
    <xf numFmtId="38" fontId="7" fillId="6" borderId="210" xfId="2" applyFont="1" applyFill="1" applyBorder="1" applyAlignment="1">
      <alignment vertical="center"/>
    </xf>
    <xf numFmtId="38" fontId="7" fillId="6" borderId="324" xfId="2" applyFont="1" applyFill="1" applyBorder="1" applyAlignment="1">
      <alignment vertical="center"/>
    </xf>
    <xf numFmtId="0" fontId="40" fillId="0" borderId="15" xfId="1" applyFont="1" applyBorder="1" applyAlignment="1">
      <alignment horizontal="left" vertical="center"/>
    </xf>
    <xf numFmtId="0" fontId="40" fillId="0" borderId="41" xfId="1" applyFont="1" applyBorder="1" applyAlignment="1">
      <alignment vertical="center"/>
    </xf>
    <xf numFmtId="38" fontId="7" fillId="0" borderId="44" xfId="2" applyFont="1" applyFill="1" applyBorder="1" applyAlignment="1">
      <alignment vertical="center"/>
    </xf>
    <xf numFmtId="38" fontId="7" fillId="4" borderId="28" xfId="2" applyFont="1" applyFill="1" applyBorder="1" applyAlignment="1">
      <alignment vertical="center"/>
    </xf>
    <xf numFmtId="176" fontId="7" fillId="5" borderId="181" xfId="2" applyNumberFormat="1" applyFont="1" applyFill="1" applyBorder="1" applyAlignment="1">
      <alignment vertical="center"/>
    </xf>
    <xf numFmtId="38" fontId="7" fillId="0" borderId="325" xfId="2" applyFont="1" applyFill="1" applyBorder="1" applyAlignment="1">
      <alignment vertical="center"/>
    </xf>
    <xf numFmtId="176" fontId="7" fillId="5" borderId="181" xfId="2" applyNumberFormat="1" applyFont="1" applyFill="1" applyBorder="1" applyAlignment="1">
      <alignment horizontal="center" vertical="center"/>
    </xf>
    <xf numFmtId="38" fontId="7" fillId="5" borderId="184" xfId="2" applyFont="1" applyFill="1" applyBorder="1" applyAlignment="1">
      <alignment vertical="center"/>
    </xf>
    <xf numFmtId="38" fontId="7" fillId="0" borderId="326" xfId="2" applyFont="1" applyFill="1" applyBorder="1" applyAlignment="1">
      <alignment vertical="center"/>
    </xf>
    <xf numFmtId="38" fontId="7" fillId="4" borderId="183" xfId="2" applyFont="1" applyFill="1" applyBorder="1" applyAlignment="1">
      <alignment vertical="center"/>
    </xf>
    <xf numFmtId="176" fontId="7" fillId="5" borderId="187" xfId="2" applyNumberFormat="1" applyFont="1" applyFill="1" applyBorder="1" applyAlignment="1">
      <alignment vertical="center"/>
    </xf>
    <xf numFmtId="38" fontId="7" fillId="0" borderId="327" xfId="2" applyFont="1" applyFill="1" applyBorder="1" applyAlignment="1">
      <alignment vertical="center"/>
    </xf>
    <xf numFmtId="38" fontId="7" fillId="5" borderId="183" xfId="2" applyFont="1" applyFill="1" applyBorder="1" applyAlignment="1">
      <alignment vertical="center"/>
    </xf>
    <xf numFmtId="38" fontId="7" fillId="0" borderId="327" xfId="2" applyFont="1" applyFill="1" applyBorder="1" applyAlignment="1">
      <alignment horizontal="right" vertical="center"/>
    </xf>
    <xf numFmtId="38" fontId="7" fillId="5" borderId="328" xfId="2" applyFont="1" applyFill="1" applyBorder="1" applyAlignment="1">
      <alignment vertical="center"/>
    </xf>
    <xf numFmtId="176" fontId="7" fillId="5" borderId="176" xfId="2" applyNumberFormat="1" applyFont="1" applyFill="1" applyBorder="1" applyAlignment="1">
      <alignment vertical="center"/>
    </xf>
    <xf numFmtId="38" fontId="7" fillId="0" borderId="188" xfId="2" applyFont="1" applyFill="1" applyBorder="1" applyAlignment="1">
      <alignment vertical="center"/>
    </xf>
    <xf numFmtId="38" fontId="7" fillId="0" borderId="329" xfId="2" applyFont="1" applyFill="1" applyBorder="1" applyAlignment="1">
      <alignment vertical="center"/>
    </xf>
    <xf numFmtId="181" fontId="7" fillId="5" borderId="181" xfId="2" applyNumberFormat="1" applyFont="1" applyFill="1" applyBorder="1" applyAlignment="1">
      <alignment vertical="center"/>
    </xf>
    <xf numFmtId="38" fontId="7" fillId="6" borderId="190" xfId="2" applyFont="1" applyFill="1" applyBorder="1" applyAlignment="1">
      <alignment vertical="center"/>
    </xf>
    <xf numFmtId="38" fontId="7" fillId="6" borderId="331" xfId="2" applyFont="1" applyFill="1" applyBorder="1" applyAlignment="1">
      <alignment vertical="center"/>
    </xf>
    <xf numFmtId="0" fontId="47" fillId="0" borderId="13" xfId="1" applyFont="1" applyBorder="1" applyAlignment="1">
      <alignment horizontal="left" vertical="center"/>
    </xf>
    <xf numFmtId="0" fontId="47" fillId="0" borderId="5" xfId="1" applyFont="1" applyBorder="1" applyAlignment="1">
      <alignment horizontal="center" vertical="center"/>
    </xf>
    <xf numFmtId="38" fontId="22" fillId="0" borderId="11" xfId="2" applyFont="1" applyFill="1" applyBorder="1" applyAlignment="1">
      <alignment vertical="center"/>
    </xf>
    <xf numFmtId="38" fontId="22" fillId="0" borderId="325" xfId="2" applyFont="1" applyFill="1" applyBorder="1" applyAlignment="1">
      <alignment vertical="center"/>
    </xf>
    <xf numFmtId="38" fontId="22" fillId="5" borderId="196" xfId="2" applyFont="1" applyFill="1" applyBorder="1" applyAlignment="1">
      <alignment vertical="center"/>
    </xf>
    <xf numFmtId="38" fontId="22" fillId="5" borderId="219" xfId="2" applyFont="1" applyFill="1" applyBorder="1" applyAlignment="1">
      <alignment vertical="center"/>
    </xf>
    <xf numFmtId="38" fontId="22" fillId="0" borderId="326" xfId="2" applyFont="1" applyFill="1" applyBorder="1" applyAlignment="1">
      <alignment vertical="center"/>
    </xf>
    <xf numFmtId="38" fontId="22" fillId="0" borderId="327" xfId="2" applyFont="1" applyFill="1" applyBorder="1" applyAlignment="1">
      <alignment vertical="center"/>
    </xf>
    <xf numFmtId="38" fontId="22" fillId="4" borderId="194" xfId="2" applyFont="1" applyFill="1" applyBorder="1" applyAlignment="1">
      <alignment vertical="center"/>
    </xf>
    <xf numFmtId="38" fontId="22" fillId="0" borderId="327" xfId="2" applyFont="1" applyFill="1" applyBorder="1" applyAlignment="1">
      <alignment horizontal="right" vertical="center"/>
    </xf>
    <xf numFmtId="38" fontId="22" fillId="0" borderId="188" xfId="2" applyFont="1" applyFill="1" applyBorder="1" applyAlignment="1">
      <alignment vertical="center"/>
    </xf>
    <xf numFmtId="38" fontId="22" fillId="0" borderId="329" xfId="2" applyFont="1" applyFill="1" applyBorder="1" applyAlignment="1">
      <alignment vertical="center"/>
    </xf>
    <xf numFmtId="181" fontId="21" fillId="6" borderId="8" xfId="2" applyNumberFormat="1" applyFont="1" applyFill="1" applyBorder="1" applyAlignment="1">
      <alignment vertical="center"/>
    </xf>
    <xf numFmtId="38" fontId="22" fillId="6" borderId="331" xfId="2" applyFont="1" applyFill="1" applyBorder="1" applyAlignment="1">
      <alignment vertical="center"/>
    </xf>
    <xf numFmtId="0" fontId="40" fillId="0" borderId="51" xfId="1" applyFont="1" applyBorder="1" applyAlignment="1">
      <alignment vertical="center"/>
    </xf>
    <xf numFmtId="176" fontId="7" fillId="5" borderId="142" xfId="2" applyNumberFormat="1" applyFont="1" applyFill="1" applyBorder="1" applyAlignment="1">
      <alignment vertical="center"/>
    </xf>
    <xf numFmtId="38" fontId="7" fillId="0" borderId="332" xfId="2" applyFont="1" applyFill="1" applyBorder="1" applyAlignment="1">
      <alignment vertical="center"/>
    </xf>
    <xf numFmtId="38" fontId="7" fillId="0" borderId="333" xfId="2" applyFont="1" applyFill="1" applyBorder="1" applyAlignment="1">
      <alignment vertical="center"/>
    </xf>
    <xf numFmtId="176" fontId="7" fillId="5" borderId="153" xfId="2" applyNumberFormat="1" applyFont="1" applyFill="1" applyBorder="1" applyAlignment="1">
      <alignment vertical="center"/>
    </xf>
    <xf numFmtId="38" fontId="7" fillId="0" borderId="334" xfId="2" applyFont="1" applyFill="1" applyBorder="1" applyAlignment="1">
      <alignment vertical="center"/>
    </xf>
    <xf numFmtId="38" fontId="7" fillId="0" borderId="334" xfId="2" applyFont="1" applyFill="1" applyBorder="1" applyAlignment="1">
      <alignment horizontal="right" vertical="center"/>
    </xf>
    <xf numFmtId="176" fontId="7" fillId="5" borderId="226" xfId="2" applyNumberFormat="1" applyFont="1" applyFill="1" applyBorder="1" applyAlignment="1">
      <alignment vertical="center"/>
    </xf>
    <xf numFmtId="38" fontId="7" fillId="0" borderId="192" xfId="2" applyFont="1" applyFill="1" applyBorder="1" applyAlignment="1">
      <alignment vertical="center"/>
    </xf>
    <xf numFmtId="38" fontId="7" fillId="0" borderId="335" xfId="2" applyFont="1" applyFill="1" applyBorder="1" applyAlignment="1">
      <alignment vertical="center"/>
    </xf>
    <xf numFmtId="181" fontId="7" fillId="5" borderId="142" xfId="2" applyNumberFormat="1" applyFont="1" applyFill="1" applyBorder="1" applyAlignment="1">
      <alignment vertical="center"/>
    </xf>
    <xf numFmtId="38" fontId="7" fillId="6" borderId="336" xfId="2" applyFont="1" applyFill="1" applyBorder="1" applyAlignment="1">
      <alignment vertical="center"/>
    </xf>
    <xf numFmtId="38" fontId="7" fillId="0" borderId="222" xfId="2" applyFont="1" applyFill="1" applyBorder="1" applyAlignment="1">
      <alignment vertical="center"/>
    </xf>
    <xf numFmtId="38" fontId="7" fillId="5" borderId="163" xfId="2" applyFont="1" applyFill="1" applyBorder="1" applyAlignment="1">
      <alignment vertical="center"/>
    </xf>
    <xf numFmtId="38" fontId="7" fillId="5" borderId="164" xfId="2" applyFont="1" applyFill="1" applyBorder="1" applyAlignment="1">
      <alignment vertical="center"/>
    </xf>
    <xf numFmtId="38" fontId="7" fillId="4" borderId="163" xfId="2" applyFont="1" applyFill="1" applyBorder="1" applyAlignment="1">
      <alignment vertical="center"/>
    </xf>
    <xf numFmtId="38" fontId="7" fillId="4" borderId="167" xfId="2" applyFont="1" applyFill="1" applyBorder="1" applyAlignment="1">
      <alignment vertical="center"/>
    </xf>
    <xf numFmtId="38" fontId="7" fillId="5" borderId="337" xfId="2" applyFont="1" applyFill="1" applyBorder="1" applyAlignment="1">
      <alignment vertical="center"/>
    </xf>
    <xf numFmtId="181" fontId="4" fillId="6" borderId="338" xfId="2" applyNumberFormat="1" applyFont="1" applyFill="1" applyBorder="1" applyAlignment="1">
      <alignment vertical="center"/>
    </xf>
    <xf numFmtId="38" fontId="7" fillId="6" borderId="174" xfId="2" applyFont="1" applyFill="1" applyBorder="1" applyAlignment="1">
      <alignment vertical="center"/>
    </xf>
    <xf numFmtId="176" fontId="7" fillId="5" borderId="187" xfId="2" applyNumberFormat="1" applyFont="1" applyFill="1" applyBorder="1" applyAlignment="1">
      <alignment horizontal="center" vertical="center"/>
    </xf>
    <xf numFmtId="38" fontId="7" fillId="0" borderId="327" xfId="2" applyFont="1" applyFill="1" applyBorder="1" applyAlignment="1">
      <alignment horizontal="center" vertical="center"/>
    </xf>
    <xf numFmtId="176" fontId="7" fillId="5" borderId="176" xfId="2" applyNumberFormat="1" applyFont="1" applyFill="1" applyBorder="1" applyAlignment="1">
      <alignment horizontal="center" vertical="center"/>
    </xf>
    <xf numFmtId="38" fontId="7" fillId="0" borderId="183" xfId="2" applyFont="1" applyFill="1" applyBorder="1" applyAlignment="1">
      <alignment vertical="center"/>
    </xf>
    <xf numFmtId="38" fontId="7" fillId="0" borderId="330" xfId="2" applyFont="1" applyFill="1" applyBorder="1" applyAlignment="1">
      <alignment vertical="center"/>
    </xf>
    <xf numFmtId="181" fontId="4" fillId="6" borderId="338" xfId="2" applyNumberFormat="1" applyFont="1" applyFill="1" applyBorder="1" applyAlignment="1">
      <alignment horizontal="center" vertical="center"/>
    </xf>
    <xf numFmtId="181" fontId="7" fillId="5" borderId="181" xfId="2" applyNumberFormat="1" applyFont="1" applyFill="1" applyBorder="1" applyAlignment="1">
      <alignment horizontal="center" vertical="center"/>
    </xf>
    <xf numFmtId="38" fontId="7" fillId="6" borderId="180" xfId="2" applyFont="1" applyFill="1" applyBorder="1" applyAlignment="1">
      <alignment vertical="center"/>
    </xf>
    <xf numFmtId="181" fontId="7" fillId="6" borderId="339" xfId="2" applyNumberFormat="1" applyFont="1" applyFill="1" applyBorder="1" applyAlignment="1">
      <alignment horizontal="center" vertical="center"/>
    </xf>
    <xf numFmtId="0" fontId="7" fillId="0" borderId="28" xfId="1" applyFont="1" applyBorder="1" applyAlignment="1">
      <alignment vertical="center"/>
    </xf>
    <xf numFmtId="38" fontId="7" fillId="0" borderId="138" xfId="2" applyFont="1" applyFill="1" applyBorder="1" applyAlignment="1">
      <alignment horizontal="center" vertical="center"/>
    </xf>
    <xf numFmtId="181" fontId="7" fillId="5" borderId="160" xfId="2" applyNumberFormat="1" applyFont="1" applyFill="1" applyBorder="1" applyAlignment="1">
      <alignment horizontal="center" vertical="center"/>
    </xf>
    <xf numFmtId="0" fontId="40" fillId="0" borderId="41" xfId="1" applyFont="1" applyBorder="1" applyAlignment="1">
      <alignment horizontal="left" vertical="center"/>
    </xf>
    <xf numFmtId="38" fontId="7" fillId="4" borderId="41" xfId="2" applyFont="1" applyFill="1" applyBorder="1" applyAlignment="1">
      <alignment vertical="center"/>
    </xf>
    <xf numFmtId="38" fontId="7" fillId="0" borderId="44" xfId="2" applyFont="1" applyFill="1" applyBorder="1" applyAlignment="1">
      <alignment horizontal="right" vertical="center"/>
    </xf>
    <xf numFmtId="38" fontId="7" fillId="4" borderId="41" xfId="2" applyFont="1" applyFill="1" applyBorder="1" applyAlignment="1">
      <alignment horizontal="right" vertical="center"/>
    </xf>
    <xf numFmtId="38" fontId="7" fillId="0" borderId="325" xfId="2" applyFont="1" applyFill="1" applyBorder="1" applyAlignment="1">
      <alignment horizontal="right" vertical="center"/>
    </xf>
    <xf numFmtId="38" fontId="7" fillId="4" borderId="177" xfId="2" applyFont="1" applyFill="1" applyBorder="1" applyAlignment="1">
      <alignment horizontal="right" vertical="center"/>
    </xf>
    <xf numFmtId="38" fontId="7" fillId="4" borderId="185" xfId="2" applyFont="1" applyFill="1" applyBorder="1" applyAlignment="1">
      <alignment vertical="center"/>
    </xf>
    <xf numFmtId="181" fontId="21" fillId="6" borderId="47" xfId="2" applyNumberFormat="1" applyFont="1" applyFill="1" applyBorder="1" applyAlignment="1">
      <alignment vertical="center"/>
    </xf>
    <xf numFmtId="38" fontId="7" fillId="5" borderId="212" xfId="2" applyFont="1" applyFill="1" applyBorder="1" applyAlignment="1">
      <alignment vertical="center"/>
    </xf>
    <xf numFmtId="181" fontId="7" fillId="5" borderId="122" xfId="2" applyNumberFormat="1" applyFont="1" applyFill="1" applyBorder="1" applyAlignment="1">
      <alignment vertical="center"/>
    </xf>
    <xf numFmtId="0" fontId="4" fillId="0" borderId="15" xfId="1" applyFont="1" applyBorder="1" applyAlignment="1">
      <alignment horizontal="left" vertical="center"/>
    </xf>
    <xf numFmtId="0" fontId="4" fillId="0" borderId="28" xfId="1" applyFont="1" applyBorder="1" applyAlignment="1">
      <alignment vertical="center"/>
    </xf>
    <xf numFmtId="0" fontId="4" fillId="0" borderId="175" xfId="1" applyFont="1" applyBorder="1" applyAlignment="1">
      <alignment vertical="center"/>
    </xf>
    <xf numFmtId="0" fontId="40" fillId="0" borderId="175" xfId="1" applyFont="1" applyBorder="1" applyAlignment="1">
      <alignment vertical="center"/>
    </xf>
    <xf numFmtId="0" fontId="40" fillId="0" borderId="28" xfId="1" applyFont="1" applyBorder="1" applyAlignment="1">
      <alignment horizontal="left" vertical="center"/>
    </xf>
    <xf numFmtId="38" fontId="7" fillId="0" borderId="40" xfId="2" applyFont="1" applyFill="1" applyBorder="1" applyAlignment="1">
      <alignment vertical="center"/>
    </xf>
    <xf numFmtId="176" fontId="7" fillId="5" borderId="202" xfId="2" applyNumberFormat="1" applyFont="1" applyFill="1" applyBorder="1" applyAlignment="1">
      <alignment vertical="center"/>
    </xf>
    <xf numFmtId="38" fontId="7" fillId="0" borderId="340" xfId="2" applyFont="1" applyFill="1" applyBorder="1" applyAlignment="1">
      <alignment vertical="center"/>
    </xf>
    <xf numFmtId="38" fontId="7" fillId="0" borderId="341" xfId="2" applyFont="1" applyFill="1" applyBorder="1" applyAlignment="1">
      <alignment vertical="center"/>
    </xf>
    <xf numFmtId="176" fontId="7" fillId="5" borderId="206" xfId="2" applyNumberFormat="1" applyFont="1" applyFill="1" applyBorder="1" applyAlignment="1">
      <alignment vertical="center"/>
    </xf>
    <xf numFmtId="38" fontId="7" fillId="0" borderId="342" xfId="2" applyFont="1" applyFill="1" applyBorder="1" applyAlignment="1">
      <alignment vertical="center"/>
    </xf>
    <xf numFmtId="38" fontId="7" fillId="0" borderId="342" xfId="2" applyFont="1" applyFill="1" applyBorder="1" applyAlignment="1">
      <alignment horizontal="right" vertical="center"/>
    </xf>
    <xf numFmtId="176" fontId="7" fillId="5" borderId="209" xfId="2" applyNumberFormat="1" applyFont="1" applyFill="1" applyBorder="1" applyAlignment="1">
      <alignment vertical="center"/>
    </xf>
    <xf numFmtId="38" fontId="7" fillId="0" borderId="207" xfId="2" applyFont="1" applyFill="1" applyBorder="1" applyAlignment="1">
      <alignment vertical="center"/>
    </xf>
    <xf numFmtId="38" fontId="7" fillId="0" borderId="343" xfId="2" applyFont="1" applyFill="1" applyBorder="1" applyAlignment="1">
      <alignment vertical="center"/>
    </xf>
    <xf numFmtId="181" fontId="7" fillId="5" borderId="202" xfId="2" applyNumberFormat="1" applyFont="1" applyFill="1" applyBorder="1" applyAlignment="1">
      <alignment vertical="center"/>
    </xf>
    <xf numFmtId="38" fontId="7" fillId="6" borderId="344" xfId="2" applyFont="1" applyFill="1" applyBorder="1" applyAlignment="1">
      <alignment vertical="center"/>
    </xf>
    <xf numFmtId="38" fontId="7" fillId="0" borderId="215" xfId="2" applyFont="1" applyFill="1" applyBorder="1" applyAlignment="1">
      <alignment vertical="center"/>
    </xf>
    <xf numFmtId="38" fontId="7" fillId="0" borderId="345" xfId="2" applyFont="1" applyFill="1" applyBorder="1" applyAlignment="1">
      <alignment vertical="center"/>
    </xf>
    <xf numFmtId="38" fontId="7" fillId="0" borderId="346" xfId="2" applyFont="1" applyFill="1" applyBorder="1" applyAlignment="1">
      <alignment vertical="center"/>
    </xf>
    <xf numFmtId="38" fontId="7" fillId="4" borderId="207" xfId="2" applyFont="1" applyFill="1" applyBorder="1" applyAlignment="1">
      <alignment vertical="center"/>
    </xf>
    <xf numFmtId="38" fontId="7" fillId="0" borderId="204" xfId="2" applyFont="1" applyFill="1" applyBorder="1" applyAlignment="1">
      <alignment vertical="center"/>
    </xf>
    <xf numFmtId="38" fontId="7" fillId="0" borderId="204" xfId="2" applyFont="1" applyFill="1" applyBorder="1" applyAlignment="1">
      <alignment horizontal="right" vertical="center"/>
    </xf>
    <xf numFmtId="38" fontId="7" fillId="4" borderId="342" xfId="2" applyFont="1" applyFill="1" applyBorder="1" applyAlignment="1">
      <alignment vertical="center"/>
    </xf>
    <xf numFmtId="38" fontId="7" fillId="6" borderId="348" xfId="2" applyFont="1" applyFill="1" applyBorder="1" applyAlignment="1">
      <alignment vertical="center"/>
    </xf>
    <xf numFmtId="0" fontId="40" fillId="0" borderId="349" xfId="1" applyFont="1" applyBorder="1" applyAlignment="1">
      <alignment vertical="center"/>
    </xf>
    <xf numFmtId="38" fontId="7" fillId="0" borderId="351" xfId="2" applyFont="1" applyFill="1" applyBorder="1" applyAlignment="1">
      <alignment vertical="center"/>
    </xf>
    <xf numFmtId="38" fontId="7" fillId="4" borderId="350" xfId="2" applyFont="1" applyFill="1" applyBorder="1" applyAlignment="1">
      <alignment vertical="center"/>
    </xf>
    <xf numFmtId="176" fontId="7" fillId="0" borderId="216" xfId="2" applyNumberFormat="1" applyFont="1" applyFill="1" applyBorder="1" applyAlignment="1">
      <alignment vertical="center"/>
    </xf>
    <xf numFmtId="38" fontId="7" fillId="0" borderId="352" xfId="2" applyFont="1" applyFill="1" applyBorder="1" applyAlignment="1">
      <alignment vertical="center"/>
    </xf>
    <xf numFmtId="38" fontId="7" fillId="4" borderId="188" xfId="2" applyFont="1" applyFill="1" applyBorder="1" applyAlignment="1">
      <alignment vertical="center"/>
    </xf>
    <xf numFmtId="176" fontId="7" fillId="0" borderId="353" xfId="2" applyNumberFormat="1" applyFont="1" applyFill="1" applyBorder="1" applyAlignment="1">
      <alignment vertical="center"/>
    </xf>
    <xf numFmtId="38" fontId="7" fillId="4" borderId="327" xfId="2" applyFont="1" applyFill="1" applyBorder="1" applyAlignment="1">
      <alignment vertical="center"/>
    </xf>
    <xf numFmtId="38" fontId="7" fillId="0" borderId="354" xfId="2" applyFont="1" applyFill="1" applyBorder="1" applyAlignment="1">
      <alignment vertical="center"/>
    </xf>
    <xf numFmtId="176" fontId="7" fillId="0" borderId="347" xfId="2" applyNumberFormat="1" applyFont="1" applyFill="1" applyBorder="1" applyAlignment="1">
      <alignment vertical="center"/>
    </xf>
    <xf numFmtId="38" fontId="7" fillId="5" borderId="188" xfId="2" applyFont="1" applyFill="1" applyBorder="1" applyAlignment="1">
      <alignment vertical="center"/>
    </xf>
    <xf numFmtId="176" fontId="7" fillId="5" borderId="353" xfId="2" applyNumberFormat="1" applyFont="1" applyFill="1" applyBorder="1" applyAlignment="1">
      <alignment vertical="center"/>
    </xf>
    <xf numFmtId="38" fontId="7" fillId="5" borderId="352" xfId="2" applyFont="1" applyFill="1" applyBorder="1" applyAlignment="1">
      <alignment vertical="center"/>
    </xf>
    <xf numFmtId="176" fontId="7" fillId="5" borderId="216" xfId="2" applyNumberFormat="1" applyFont="1" applyFill="1" applyBorder="1" applyAlignment="1">
      <alignment vertical="center"/>
    </xf>
    <xf numFmtId="181" fontId="4" fillId="6" borderId="47" xfId="2" applyNumberFormat="1" applyFont="1" applyFill="1" applyBorder="1" applyAlignment="1">
      <alignment vertical="center"/>
    </xf>
    <xf numFmtId="181" fontId="7" fillId="5" borderId="216" xfId="2" applyNumberFormat="1" applyFont="1" applyFill="1" applyBorder="1" applyAlignment="1">
      <alignment vertical="center"/>
    </xf>
    <xf numFmtId="38" fontId="7" fillId="6" borderId="313" xfId="2" applyFont="1" applyFill="1" applyBorder="1" applyAlignment="1">
      <alignment vertical="center"/>
    </xf>
    <xf numFmtId="38" fontId="7" fillId="6" borderId="211" xfId="2" applyFont="1" applyFill="1" applyBorder="1" applyAlignment="1">
      <alignment horizontal="right" vertical="center"/>
    </xf>
    <xf numFmtId="181" fontId="7" fillId="6" borderId="355" xfId="2" applyNumberFormat="1" applyFont="1" applyFill="1" applyBorder="1" applyAlignment="1">
      <alignment vertical="center"/>
    </xf>
    <xf numFmtId="38" fontId="22" fillId="4" borderId="28" xfId="2" applyFont="1" applyFill="1" applyBorder="1" applyAlignment="1">
      <alignment vertical="center"/>
    </xf>
    <xf numFmtId="38" fontId="22" fillId="4" borderId="32" xfId="2" applyFont="1" applyFill="1" applyBorder="1" applyAlignment="1">
      <alignment vertical="center"/>
    </xf>
    <xf numFmtId="38" fontId="22" fillId="0" borderId="188" xfId="2" applyFont="1" applyFill="1" applyBorder="1" applyAlignment="1">
      <alignment horizontal="right" vertical="center"/>
    </xf>
    <xf numFmtId="38" fontId="22" fillId="4" borderId="194" xfId="2" applyFont="1" applyFill="1" applyBorder="1" applyAlignment="1">
      <alignment horizontal="center" vertical="center"/>
    </xf>
    <xf numFmtId="38" fontId="22" fillId="0" borderId="329" xfId="2" applyFont="1" applyFill="1" applyBorder="1" applyAlignment="1">
      <alignment horizontal="right" vertical="center"/>
    </xf>
    <xf numFmtId="181" fontId="21" fillId="6" borderId="8" xfId="2" applyNumberFormat="1" applyFont="1" applyFill="1" applyBorder="1" applyAlignment="1">
      <alignment horizontal="right" vertical="center"/>
    </xf>
    <xf numFmtId="38" fontId="22" fillId="6" borderId="221" xfId="2" applyFont="1" applyFill="1" applyBorder="1" applyAlignment="1">
      <alignment horizontal="right" vertical="center"/>
    </xf>
    <xf numFmtId="38" fontId="22" fillId="0" borderId="11" xfId="2" applyFont="1" applyFill="1" applyBorder="1" applyAlignment="1">
      <alignment horizontal="center" vertical="center"/>
    </xf>
    <xf numFmtId="38" fontId="22" fillId="4" borderId="2" xfId="2" applyFont="1" applyFill="1" applyBorder="1" applyAlignment="1">
      <alignment horizontal="center" vertical="center"/>
    </xf>
    <xf numFmtId="176" fontId="22" fillId="5" borderId="195" xfId="2" applyNumberFormat="1" applyFont="1" applyFill="1" applyBorder="1" applyAlignment="1">
      <alignment horizontal="center" vertical="center"/>
    </xf>
    <xf numFmtId="38" fontId="22" fillId="0" borderId="217" xfId="2" applyFont="1" applyFill="1" applyBorder="1" applyAlignment="1">
      <alignment horizontal="center" vertical="center"/>
    </xf>
    <xf numFmtId="38" fontId="26" fillId="4" borderId="2" xfId="2" applyFont="1" applyFill="1" applyBorder="1" applyAlignment="1">
      <alignment horizontal="center" vertical="center"/>
    </xf>
    <xf numFmtId="38" fontId="22" fillId="5" borderId="196" xfId="2" applyFont="1" applyFill="1" applyBorder="1" applyAlignment="1">
      <alignment horizontal="center" vertical="center"/>
    </xf>
    <xf numFmtId="38" fontId="22" fillId="5" borderId="219" xfId="2" applyFont="1" applyFill="1" applyBorder="1" applyAlignment="1">
      <alignment horizontal="center" vertical="center"/>
    </xf>
    <xf numFmtId="38" fontId="22" fillId="0" borderId="3" xfId="2" applyFont="1" applyFill="1" applyBorder="1" applyAlignment="1">
      <alignment horizontal="center" vertical="center"/>
    </xf>
    <xf numFmtId="38" fontId="26" fillId="4" borderId="196" xfId="2" applyFont="1" applyFill="1" applyBorder="1" applyAlignment="1">
      <alignment horizontal="center" vertical="center"/>
    </xf>
    <xf numFmtId="176" fontId="22" fillId="5" borderId="197" xfId="2" applyNumberFormat="1" applyFont="1" applyFill="1" applyBorder="1" applyAlignment="1">
      <alignment horizontal="center" vertical="center"/>
    </xf>
    <xf numFmtId="38" fontId="22" fillId="0" borderId="194" xfId="2" applyFont="1" applyFill="1" applyBorder="1" applyAlignment="1">
      <alignment horizontal="center" vertical="center"/>
    </xf>
    <xf numFmtId="38" fontId="26" fillId="4" borderId="194" xfId="2" applyFont="1" applyFill="1" applyBorder="1" applyAlignment="1">
      <alignment horizontal="center" vertical="center"/>
    </xf>
    <xf numFmtId="38" fontId="22" fillId="5" borderId="358" xfId="2" applyFont="1" applyFill="1" applyBorder="1" applyAlignment="1">
      <alignment horizontal="center" vertical="center"/>
    </xf>
    <xf numFmtId="176" fontId="22" fillId="5" borderId="4" xfId="2" applyNumberFormat="1" applyFont="1" applyFill="1" applyBorder="1" applyAlignment="1">
      <alignment horizontal="center" vertical="center"/>
    </xf>
    <xf numFmtId="38" fontId="22" fillId="0" borderId="196" xfId="2" applyFont="1" applyFill="1" applyBorder="1" applyAlignment="1">
      <alignment horizontal="center" vertical="center"/>
    </xf>
    <xf numFmtId="38" fontId="22" fillId="0" borderId="356" xfId="2" applyFont="1" applyFill="1" applyBorder="1" applyAlignment="1">
      <alignment horizontal="center" vertical="center"/>
    </xf>
    <xf numFmtId="181" fontId="21" fillId="6" borderId="8" xfId="2" applyNumberFormat="1" applyFont="1" applyFill="1" applyBorder="1" applyAlignment="1">
      <alignment horizontal="center" vertical="center"/>
    </xf>
    <xf numFmtId="181" fontId="22" fillId="5" borderId="195" xfId="2" applyNumberFormat="1" applyFont="1" applyFill="1" applyBorder="1" applyAlignment="1">
      <alignment horizontal="center" vertical="center"/>
    </xf>
    <xf numFmtId="181" fontId="22" fillId="6" borderId="339" xfId="2" applyNumberFormat="1" applyFont="1" applyFill="1" applyBorder="1" applyAlignment="1">
      <alignment horizontal="center" vertical="center"/>
    </xf>
    <xf numFmtId="0" fontId="21" fillId="0" borderId="15" xfId="1" applyFont="1" applyBorder="1" applyAlignment="1">
      <alignment horizontal="left" vertical="center"/>
    </xf>
    <xf numFmtId="0" fontId="21" fillId="0" borderId="5" xfId="1" applyFont="1" applyBorder="1" applyAlignment="1">
      <alignment horizontal="center" vertical="center"/>
    </xf>
    <xf numFmtId="176" fontId="22" fillId="5" borderId="195" xfId="2" applyNumberFormat="1" applyFont="1" applyFill="1" applyBorder="1" applyAlignment="1">
      <alignment vertical="center"/>
    </xf>
    <xf numFmtId="38" fontId="22" fillId="0" borderId="217" xfId="2" applyFont="1" applyFill="1" applyBorder="1" applyAlignment="1">
      <alignment vertical="center"/>
    </xf>
    <xf numFmtId="38" fontId="22" fillId="0" borderId="3" xfId="2" applyFont="1" applyFill="1" applyBorder="1" applyAlignment="1">
      <alignment vertical="center"/>
    </xf>
    <xf numFmtId="38" fontId="22" fillId="4" borderId="196" xfId="2" applyFont="1" applyFill="1" applyBorder="1" applyAlignment="1">
      <alignment vertical="center"/>
    </xf>
    <xf numFmtId="176" fontId="22" fillId="5" borderId="197" xfId="2" applyNumberFormat="1" applyFont="1" applyFill="1" applyBorder="1" applyAlignment="1">
      <alignment vertical="center"/>
    </xf>
    <xf numFmtId="38" fontId="22" fillId="0" borderId="194" xfId="2" applyFont="1" applyFill="1" applyBorder="1" applyAlignment="1">
      <alignment vertical="center"/>
    </xf>
    <xf numFmtId="38" fontId="22" fillId="0" borderId="194" xfId="2" applyFont="1" applyFill="1" applyBorder="1" applyAlignment="1">
      <alignment horizontal="right" vertical="center"/>
    </xf>
    <xf numFmtId="38" fontId="22" fillId="5" borderId="358" xfId="2" applyFont="1" applyFill="1" applyBorder="1" applyAlignment="1">
      <alignment vertical="center"/>
    </xf>
    <xf numFmtId="176" fontId="22" fillId="5" borderId="4" xfId="2" applyNumberFormat="1" applyFont="1" applyFill="1" applyBorder="1" applyAlignment="1">
      <alignment vertical="center"/>
    </xf>
    <xf numFmtId="38" fontId="22" fillId="0" borderId="233" xfId="2" applyFont="1" applyFill="1" applyBorder="1" applyAlignment="1">
      <alignment vertical="center"/>
    </xf>
    <xf numFmtId="38" fontId="22" fillId="4" borderId="359" xfId="2" applyFont="1" applyFill="1" applyBorder="1" applyAlignment="1">
      <alignment vertical="center"/>
    </xf>
    <xf numFmtId="38" fontId="22" fillId="0" borderId="360" xfId="2" applyFont="1" applyFill="1" applyBorder="1" applyAlignment="1">
      <alignment vertical="center"/>
    </xf>
    <xf numFmtId="181" fontId="4" fillId="6" borderId="361" xfId="2" applyNumberFormat="1" applyFont="1" applyFill="1" applyBorder="1" applyAlignment="1">
      <alignment vertical="center"/>
    </xf>
    <xf numFmtId="181" fontId="22" fillId="5" borderId="195" xfId="2" applyNumberFormat="1" applyFont="1" applyFill="1" applyBorder="1" applyAlignment="1">
      <alignment vertical="center"/>
    </xf>
    <xf numFmtId="38" fontId="7" fillId="6" borderId="137" xfId="2" applyFont="1" applyFill="1" applyBorder="1" applyAlignment="1">
      <alignment vertical="center"/>
    </xf>
    <xf numFmtId="0" fontId="4" fillId="0" borderId="51" xfId="1" applyFont="1" applyBorder="1" applyAlignment="1">
      <alignment vertical="center"/>
    </xf>
    <xf numFmtId="38" fontId="7" fillId="4" borderId="51" xfId="2" applyFont="1" applyFill="1" applyBorder="1" applyAlignment="1">
      <alignment vertical="center"/>
    </xf>
    <xf numFmtId="38" fontId="7" fillId="5" borderId="131" xfId="2" applyFont="1" applyFill="1" applyBorder="1" applyAlignment="1">
      <alignment vertical="center"/>
    </xf>
    <xf numFmtId="38" fontId="7" fillId="5" borderId="132" xfId="2" applyFont="1" applyFill="1" applyBorder="1" applyAlignment="1">
      <alignment vertical="center"/>
    </xf>
    <xf numFmtId="38" fontId="7" fillId="4" borderId="131" xfId="2" applyFont="1" applyFill="1" applyBorder="1" applyAlignment="1">
      <alignment vertical="center"/>
    </xf>
    <xf numFmtId="38" fontId="7" fillId="4" borderId="32" xfId="2" applyFont="1" applyFill="1" applyBorder="1" applyAlignment="1">
      <alignment vertical="center"/>
    </xf>
    <xf numFmtId="38" fontId="7" fillId="5" borderId="362" xfId="2" applyFont="1" applyFill="1" applyBorder="1" applyAlignment="1">
      <alignment vertical="center"/>
    </xf>
    <xf numFmtId="38" fontId="7" fillId="0" borderId="168" xfId="2" applyFont="1" applyFill="1" applyBorder="1" applyAlignment="1">
      <alignment vertical="center"/>
    </xf>
    <xf numFmtId="38" fontId="7" fillId="0" borderId="317" xfId="2" applyFont="1" applyFill="1" applyBorder="1" applyAlignment="1">
      <alignment vertical="center"/>
    </xf>
    <xf numFmtId="0" fontId="4" fillId="0" borderId="28" xfId="1" applyFont="1" applyBorder="1" applyAlignment="1">
      <alignment horizontal="left" vertical="center"/>
    </xf>
    <xf numFmtId="0" fontId="4" fillId="0" borderId="191" xfId="1" applyFont="1" applyBorder="1" applyAlignment="1">
      <alignment vertical="center"/>
    </xf>
    <xf numFmtId="176" fontId="7" fillId="5" borderId="142" xfId="2" applyNumberFormat="1" applyFont="1" applyFill="1" applyBorder="1" applyAlignment="1">
      <alignment horizontal="right" vertical="center"/>
    </xf>
    <xf numFmtId="38" fontId="7" fillId="4" borderId="138" xfId="2" applyFont="1" applyFill="1" applyBorder="1" applyAlignment="1">
      <alignment horizontal="right" vertical="center"/>
    </xf>
    <xf numFmtId="38" fontId="7" fillId="5" borderId="164" xfId="2" applyFont="1" applyFill="1" applyBorder="1" applyAlignment="1">
      <alignment horizontal="right" vertical="center"/>
    </xf>
    <xf numFmtId="38" fontId="7" fillId="0" borderId="363" xfId="2" applyFont="1" applyFill="1" applyBorder="1" applyAlignment="1">
      <alignment vertical="center"/>
    </xf>
    <xf numFmtId="176" fontId="7" fillId="5" borderId="165" xfId="2" applyNumberFormat="1" applyFont="1" applyFill="1" applyBorder="1" applyAlignment="1">
      <alignment vertical="center"/>
    </xf>
    <xf numFmtId="38" fontId="7" fillId="4" borderId="32" xfId="2" applyFont="1" applyFill="1" applyBorder="1" applyAlignment="1">
      <alignment horizontal="right" vertical="center"/>
    </xf>
    <xf numFmtId="181" fontId="4" fillId="6" borderId="33" xfId="2" applyNumberFormat="1" applyFont="1" applyFill="1" applyBorder="1" applyAlignment="1">
      <alignment horizontal="right" vertical="center"/>
    </xf>
    <xf numFmtId="38" fontId="7" fillId="6" borderId="137" xfId="2" applyFont="1" applyFill="1" applyBorder="1" applyAlignment="1">
      <alignment horizontal="right" vertical="center"/>
    </xf>
    <xf numFmtId="38" fontId="7" fillId="0" borderId="158" xfId="2" applyFont="1" applyFill="1" applyBorder="1" applyAlignment="1">
      <alignment horizontal="center" vertical="center"/>
    </xf>
    <xf numFmtId="38" fontId="7" fillId="0" borderId="364" xfId="2" applyFont="1" applyFill="1" applyBorder="1" applyAlignment="1">
      <alignment vertical="center"/>
    </xf>
    <xf numFmtId="38" fontId="7" fillId="4" borderId="28" xfId="2" applyFont="1" applyFill="1" applyBorder="1" applyAlignment="1">
      <alignment horizontal="right" vertical="center"/>
    </xf>
    <xf numFmtId="38" fontId="7" fillId="0" borderId="365" xfId="2" applyFont="1" applyFill="1" applyBorder="1" applyAlignment="1">
      <alignment vertical="center"/>
    </xf>
    <xf numFmtId="38" fontId="7" fillId="0" borderId="169" xfId="2" applyFont="1" applyFill="1" applyBorder="1" applyAlignment="1">
      <alignment vertical="center"/>
    </xf>
    <xf numFmtId="38" fontId="7" fillId="0" borderId="169" xfId="2" applyFont="1" applyFill="1" applyBorder="1" applyAlignment="1">
      <alignment horizontal="right" vertical="center"/>
    </xf>
    <xf numFmtId="38" fontId="7" fillId="5" borderId="163" xfId="2" applyFont="1" applyFill="1" applyBorder="1" applyAlignment="1">
      <alignment horizontal="right" vertical="center"/>
    </xf>
    <xf numFmtId="176" fontId="7" fillId="5" borderId="153" xfId="2" applyNumberFormat="1" applyFont="1" applyFill="1" applyBorder="1" applyAlignment="1">
      <alignment horizontal="right" vertical="center"/>
    </xf>
    <xf numFmtId="38" fontId="7" fillId="5" borderId="224" xfId="2" applyFont="1" applyFill="1" applyBorder="1" applyAlignment="1">
      <alignment horizontal="right" vertical="center"/>
    </xf>
    <xf numFmtId="38" fontId="7" fillId="5" borderId="315" xfId="2" applyFont="1" applyFill="1" applyBorder="1" applyAlignment="1">
      <alignment horizontal="right" vertical="center"/>
    </xf>
    <xf numFmtId="176" fontId="7" fillId="5" borderId="226" xfId="2" applyNumberFormat="1" applyFont="1" applyFill="1" applyBorder="1" applyAlignment="1">
      <alignment horizontal="right" vertical="center"/>
    </xf>
    <xf numFmtId="176" fontId="7" fillId="5" borderId="147" xfId="2" applyNumberFormat="1" applyFont="1" applyFill="1" applyBorder="1" applyAlignment="1">
      <alignment horizontal="right" vertical="center"/>
    </xf>
    <xf numFmtId="176" fontId="7" fillId="5" borderId="171" xfId="2" applyNumberFormat="1" applyFont="1" applyFill="1" applyBorder="1" applyAlignment="1">
      <alignment horizontal="right" vertical="center"/>
    </xf>
    <xf numFmtId="176" fontId="7" fillId="5" borderId="366" xfId="2" applyNumberFormat="1" applyFont="1" applyFill="1" applyBorder="1" applyAlignment="1">
      <alignment horizontal="right" vertical="center"/>
    </xf>
    <xf numFmtId="181" fontId="7" fillId="5" borderId="160" xfId="2" applyNumberFormat="1" applyFont="1" applyFill="1" applyBorder="1" applyAlignment="1">
      <alignment horizontal="right" vertical="center"/>
    </xf>
    <xf numFmtId="38" fontId="7" fillId="6" borderId="174" xfId="2" applyFont="1" applyFill="1" applyBorder="1" applyAlignment="1">
      <alignment horizontal="right" vertical="center"/>
    </xf>
    <xf numFmtId="0" fontId="4" fillId="0" borderId="41" xfId="1" applyFont="1" applyBorder="1" applyAlignment="1">
      <alignment horizontal="left" vertical="center"/>
    </xf>
    <xf numFmtId="0" fontId="4" fillId="0" borderId="43" xfId="1" applyFont="1" applyBorder="1" applyAlignment="1">
      <alignment vertical="center"/>
    </xf>
    <xf numFmtId="38" fontId="7" fillId="0" borderId="43" xfId="2" applyFont="1" applyFill="1" applyBorder="1" applyAlignment="1">
      <alignment horizontal="center" vertical="center"/>
    </xf>
    <xf numFmtId="38" fontId="7" fillId="0" borderId="44" xfId="2" applyFont="1" applyFill="1" applyBorder="1" applyAlignment="1">
      <alignment horizontal="center" vertical="center"/>
    </xf>
    <xf numFmtId="38" fontId="7" fillId="0" borderId="45" xfId="2" applyFont="1" applyFill="1" applyBorder="1" applyAlignment="1">
      <alignment vertical="center"/>
    </xf>
    <xf numFmtId="38" fontId="7" fillId="5" borderId="121" xfId="2" applyFont="1" applyFill="1" applyBorder="1" applyAlignment="1">
      <alignment horizontal="right" vertical="center"/>
    </xf>
    <xf numFmtId="38" fontId="7" fillId="5" borderId="212" xfId="2" applyFont="1" applyFill="1" applyBorder="1" applyAlignment="1">
      <alignment horizontal="right" vertical="center"/>
    </xf>
    <xf numFmtId="38" fontId="7" fillId="0" borderId="42" xfId="2" applyFont="1" applyFill="1" applyBorder="1" applyAlignment="1">
      <alignment vertical="center"/>
    </xf>
    <xf numFmtId="38" fontId="7" fillId="4" borderId="121" xfId="2" applyFont="1" applyFill="1" applyBorder="1" applyAlignment="1">
      <alignment horizontal="right" vertical="center"/>
    </xf>
    <xf numFmtId="38" fontId="7" fillId="0" borderId="46" xfId="2" applyFont="1" applyFill="1" applyBorder="1" applyAlignment="1">
      <alignment vertical="center"/>
    </xf>
    <xf numFmtId="38" fontId="7" fillId="4" borderId="46" xfId="2" applyFont="1" applyFill="1" applyBorder="1" applyAlignment="1">
      <alignment horizontal="right" vertical="center"/>
    </xf>
    <xf numFmtId="38" fontId="7" fillId="0" borderId="46" xfId="2" applyFont="1" applyFill="1" applyBorder="1" applyAlignment="1">
      <alignment horizontal="right" vertical="center"/>
    </xf>
    <xf numFmtId="176" fontId="7" fillId="5" borderId="135" xfId="2" applyNumberFormat="1" applyFont="1" applyFill="1" applyBorder="1" applyAlignment="1">
      <alignment horizontal="right" vertical="center"/>
    </xf>
    <xf numFmtId="176" fontId="7" fillId="5" borderId="122" xfId="2" applyNumberFormat="1" applyFont="1" applyFill="1" applyBorder="1" applyAlignment="1">
      <alignment horizontal="right" vertical="center"/>
    </xf>
    <xf numFmtId="38" fontId="7" fillId="5" borderId="312" xfId="2" applyFont="1" applyFill="1" applyBorder="1" applyAlignment="1">
      <alignment horizontal="right" vertical="center"/>
    </xf>
    <xf numFmtId="176" fontId="7" fillId="5" borderId="1" xfId="2" applyNumberFormat="1" applyFont="1" applyFill="1" applyBorder="1" applyAlignment="1">
      <alignment horizontal="right" vertical="center"/>
    </xf>
    <xf numFmtId="38" fontId="7" fillId="0" borderId="252" xfId="2" applyFont="1" applyFill="1" applyBorder="1" applyAlignment="1">
      <alignment vertical="center"/>
    </xf>
    <xf numFmtId="38" fontId="7" fillId="4" borderId="250" xfId="2" applyFont="1" applyFill="1" applyBorder="1" applyAlignment="1">
      <alignment horizontal="right" vertical="center"/>
    </xf>
    <xf numFmtId="38" fontId="7" fillId="5" borderId="367" xfId="2" applyFont="1" applyFill="1" applyBorder="1" applyAlignment="1">
      <alignment horizontal="right" vertical="center"/>
    </xf>
    <xf numFmtId="176" fontId="7" fillId="5" borderId="368" xfId="2" applyNumberFormat="1" applyFont="1" applyFill="1" applyBorder="1" applyAlignment="1">
      <alignment horizontal="right" vertical="center"/>
    </xf>
    <xf numFmtId="38" fontId="7" fillId="5" borderId="369" xfId="2" applyFont="1" applyFill="1" applyBorder="1" applyAlignment="1">
      <alignment horizontal="right" vertical="center"/>
    </xf>
    <xf numFmtId="176" fontId="7" fillId="5" borderId="370" xfId="2" applyNumberFormat="1" applyFont="1" applyFill="1" applyBorder="1" applyAlignment="1">
      <alignment horizontal="right" vertical="center"/>
    </xf>
    <xf numFmtId="38" fontId="7" fillId="0" borderId="371" xfId="2" applyFont="1" applyFill="1" applyBorder="1" applyAlignment="1">
      <alignment vertical="center"/>
    </xf>
    <xf numFmtId="0" fontId="22" fillId="6" borderId="374" xfId="2" applyNumberFormat="1" applyFont="1" applyFill="1" applyBorder="1" applyAlignment="1">
      <alignment vertical="center"/>
    </xf>
    <xf numFmtId="38" fontId="43" fillId="3" borderId="54" xfId="2" applyFont="1" applyFill="1" applyBorder="1" applyAlignment="1">
      <alignment vertical="center"/>
    </xf>
    <xf numFmtId="38" fontId="43" fillId="0" borderId="55" xfId="2" applyFont="1" applyFill="1" applyBorder="1" applyAlignment="1">
      <alignment vertical="center"/>
    </xf>
    <xf numFmtId="38" fontId="43" fillId="0" borderId="86" xfId="2" applyFont="1" applyFill="1" applyBorder="1" applyAlignment="1">
      <alignment vertical="center"/>
    </xf>
    <xf numFmtId="176" fontId="43" fillId="5" borderId="122" xfId="2" applyNumberFormat="1" applyFont="1" applyFill="1" applyBorder="1" applyAlignment="1">
      <alignment vertical="center"/>
    </xf>
    <xf numFmtId="38" fontId="43" fillId="5" borderId="240" xfId="2" applyFont="1" applyFill="1" applyBorder="1" applyAlignment="1">
      <alignment vertical="center"/>
    </xf>
    <xf numFmtId="38" fontId="43" fillId="0" borderId="53" xfId="2" applyFont="1" applyFill="1" applyBorder="1" applyAlignment="1">
      <alignment vertical="center"/>
    </xf>
    <xf numFmtId="38" fontId="43" fillId="3" borderId="239" xfId="2" applyFont="1" applyFill="1" applyBorder="1" applyAlignment="1">
      <alignment vertical="center"/>
    </xf>
    <xf numFmtId="38" fontId="43" fillId="0" borderId="61" xfId="2" applyFont="1" applyFill="1" applyBorder="1" applyAlignment="1">
      <alignment vertical="center"/>
    </xf>
    <xf numFmtId="38" fontId="43" fillId="3" borderId="61" xfId="2" applyFont="1" applyFill="1" applyBorder="1" applyAlignment="1">
      <alignment vertical="center"/>
    </xf>
    <xf numFmtId="38" fontId="43" fillId="5" borderId="376" xfId="2" applyFont="1" applyFill="1" applyBorder="1" applyAlignment="1">
      <alignment vertical="center"/>
    </xf>
    <xf numFmtId="176" fontId="43" fillId="5" borderId="45" xfId="2" applyNumberFormat="1" applyFont="1" applyFill="1" applyBorder="1" applyAlignment="1">
      <alignment vertical="center"/>
    </xf>
    <xf numFmtId="38" fontId="43" fillId="0" borderId="61" xfId="2" applyFont="1" applyFill="1" applyBorder="1" applyAlignment="1">
      <alignment horizontal="right" vertical="center"/>
    </xf>
    <xf numFmtId="38" fontId="43" fillId="5" borderId="236" xfId="2" applyFont="1" applyFill="1" applyBorder="1" applyAlignment="1">
      <alignment vertical="center"/>
    </xf>
    <xf numFmtId="38" fontId="43" fillId="6" borderId="111" xfId="2" applyFont="1" applyFill="1" applyBorder="1" applyAlignment="1">
      <alignment vertical="center"/>
    </xf>
    <xf numFmtId="38" fontId="43" fillId="6" borderId="110" xfId="2" applyFont="1" applyFill="1" applyBorder="1" applyAlignment="1">
      <alignment vertical="center"/>
    </xf>
    <xf numFmtId="38" fontId="43" fillId="6" borderId="240" xfId="2" applyFont="1" applyFill="1" applyBorder="1" applyAlignment="1">
      <alignment vertical="center"/>
    </xf>
    <xf numFmtId="176" fontId="43" fillId="6" borderId="122" xfId="2" applyNumberFormat="1" applyFont="1" applyFill="1" applyBorder="1" applyAlignment="1">
      <alignment vertical="center"/>
    </xf>
    <xf numFmtId="176" fontId="43" fillId="6" borderId="135" xfId="2" applyNumberFormat="1" applyFont="1" applyFill="1" applyBorder="1" applyAlignment="1">
      <alignment vertical="center"/>
    </xf>
    <xf numFmtId="38" fontId="43" fillId="6" borderId="236" xfId="2" applyFont="1" applyFill="1" applyBorder="1" applyAlignment="1">
      <alignment vertical="center"/>
    </xf>
    <xf numFmtId="38" fontId="43" fillId="3" borderId="110" xfId="2" applyFont="1" applyFill="1" applyBorder="1" applyAlignment="1">
      <alignment vertical="center"/>
    </xf>
    <xf numFmtId="0" fontId="43" fillId="3" borderId="243" xfId="2" applyNumberFormat="1" applyFont="1" applyFill="1" applyBorder="1" applyAlignment="1">
      <alignment vertical="center"/>
    </xf>
    <xf numFmtId="0" fontId="43" fillId="6" borderId="135" xfId="2" applyNumberFormat="1" applyFont="1" applyFill="1" applyBorder="1" applyAlignment="1">
      <alignment vertical="center"/>
    </xf>
    <xf numFmtId="0" fontId="22" fillId="5" borderId="377" xfId="2" applyNumberFormat="1" applyFont="1" applyFill="1" applyBorder="1" applyAlignment="1">
      <alignment vertical="center"/>
    </xf>
    <xf numFmtId="181" fontId="7" fillId="5" borderId="377" xfId="2" applyNumberFormat="1" applyFont="1" applyFill="1" applyBorder="1" applyAlignment="1">
      <alignment vertical="center"/>
    </xf>
    <xf numFmtId="0" fontId="4" fillId="6" borderId="378" xfId="1" applyFont="1" applyFill="1" applyBorder="1" applyAlignment="1">
      <alignment vertical="center" wrapText="1"/>
    </xf>
    <xf numFmtId="38" fontId="22" fillId="6" borderId="379" xfId="2" applyFont="1" applyFill="1" applyBorder="1" applyAlignment="1">
      <alignment vertical="center"/>
    </xf>
    <xf numFmtId="0" fontId="46" fillId="0" borderId="0" xfId="1" applyFont="1" applyAlignment="1">
      <alignment horizontal="center"/>
    </xf>
    <xf numFmtId="38" fontId="43" fillId="3" borderId="41" xfId="2" applyFont="1" applyFill="1" applyBorder="1" applyAlignment="1">
      <alignment vertical="center"/>
    </xf>
    <xf numFmtId="38" fontId="43" fillId="0" borderId="44" xfId="2" applyFont="1" applyFill="1" applyBorder="1" applyAlignment="1">
      <alignment vertical="center"/>
    </xf>
    <xf numFmtId="176" fontId="43" fillId="5" borderId="246" xfId="2" applyNumberFormat="1" applyFont="1" applyFill="1" applyBorder="1" applyAlignment="1">
      <alignment vertical="center"/>
    </xf>
    <xf numFmtId="38" fontId="43" fillId="0" borderId="380" xfId="2" applyFont="1" applyFill="1" applyBorder="1" applyAlignment="1">
      <alignment vertical="center"/>
    </xf>
    <xf numFmtId="38" fontId="43" fillId="3" borderId="113" xfId="2" applyFont="1" applyFill="1" applyBorder="1" applyAlignment="1">
      <alignment vertical="center"/>
    </xf>
    <xf numFmtId="38" fontId="43" fillId="5" borderId="248" xfId="2" applyFont="1" applyFill="1" applyBorder="1" applyAlignment="1">
      <alignment vertical="center"/>
    </xf>
    <xf numFmtId="38" fontId="43" fillId="0" borderId="42" xfId="2" applyFont="1" applyFill="1" applyBorder="1" applyAlignment="1">
      <alignment vertical="center"/>
    </xf>
    <xf numFmtId="38" fontId="43" fillId="3" borderId="247" xfId="2" applyFont="1" applyFill="1" applyBorder="1" applyAlignment="1">
      <alignment vertical="center"/>
    </xf>
    <xf numFmtId="38" fontId="43" fillId="0" borderId="250" xfId="2" applyFont="1" applyFill="1" applyBorder="1" applyAlignment="1">
      <alignment vertical="center"/>
    </xf>
    <xf numFmtId="38" fontId="43" fillId="3" borderId="251" xfId="2" applyFont="1" applyFill="1" applyBorder="1" applyAlignment="1">
      <alignment vertical="center"/>
    </xf>
    <xf numFmtId="38" fontId="43" fillId="5" borderId="382" xfId="2" applyFont="1" applyFill="1" applyBorder="1" applyAlignment="1">
      <alignment vertical="center"/>
    </xf>
    <xf numFmtId="176" fontId="43" fillId="5" borderId="383" xfId="2" applyNumberFormat="1" applyFont="1" applyFill="1" applyBorder="1" applyAlignment="1">
      <alignment vertical="center"/>
    </xf>
    <xf numFmtId="38" fontId="43" fillId="0" borderId="250" xfId="2" applyFont="1" applyFill="1" applyBorder="1" applyAlignment="1">
      <alignment horizontal="right" vertical="center"/>
    </xf>
    <xf numFmtId="38" fontId="43" fillId="5" borderId="244" xfId="2" applyFont="1" applyFill="1" applyBorder="1" applyAlignment="1">
      <alignment vertical="center"/>
    </xf>
    <xf numFmtId="38" fontId="43" fillId="6" borderId="384" xfId="2" applyFont="1" applyFill="1" applyBorder="1" applyAlignment="1">
      <alignment vertical="center"/>
    </xf>
    <xf numFmtId="38" fontId="43" fillId="6" borderId="253" xfId="2" applyFont="1" applyFill="1" applyBorder="1" applyAlignment="1">
      <alignment vertical="center"/>
    </xf>
    <xf numFmtId="38" fontId="43" fillId="6" borderId="385" xfId="2" applyFont="1" applyFill="1" applyBorder="1" applyAlignment="1">
      <alignment vertical="center"/>
    </xf>
    <xf numFmtId="176" fontId="43" fillId="6" borderId="386" xfId="2" applyNumberFormat="1" applyFont="1" applyFill="1" applyBorder="1" applyAlignment="1">
      <alignment vertical="center"/>
    </xf>
    <xf numFmtId="176" fontId="43" fillId="6" borderId="387" xfId="2" applyNumberFormat="1" applyFont="1" applyFill="1" applyBorder="1" applyAlignment="1">
      <alignment vertical="center"/>
    </xf>
    <xf numFmtId="38" fontId="43" fillId="6" borderId="388" xfId="2" applyFont="1" applyFill="1" applyBorder="1" applyAlignment="1">
      <alignment vertical="center"/>
    </xf>
    <xf numFmtId="38" fontId="43" fillId="3" borderId="253" xfId="2" applyFont="1" applyFill="1" applyBorder="1" applyAlignment="1">
      <alignment vertical="center"/>
    </xf>
    <xf numFmtId="0" fontId="43" fillId="3" borderId="127" xfId="2" applyNumberFormat="1" applyFont="1" applyFill="1" applyBorder="1" applyAlignment="1">
      <alignment vertical="center"/>
    </xf>
    <xf numFmtId="0" fontId="43" fillId="6" borderId="387" xfId="2" applyNumberFormat="1" applyFont="1" applyFill="1" applyBorder="1" applyAlignment="1">
      <alignment vertical="center"/>
    </xf>
    <xf numFmtId="0" fontId="14" fillId="0" borderId="29" xfId="2" applyNumberFormat="1" applyFont="1" applyBorder="1"/>
    <xf numFmtId="0" fontId="4" fillId="6" borderId="389" xfId="1" applyFont="1" applyFill="1" applyBorder="1" applyAlignment="1">
      <alignment vertical="center" wrapText="1"/>
    </xf>
    <xf numFmtId="38" fontId="14" fillId="0" borderId="390" xfId="2" applyFont="1" applyFill="1" applyBorder="1"/>
    <xf numFmtId="0" fontId="14" fillId="0" borderId="391" xfId="2" applyNumberFormat="1" applyFont="1" applyFill="1" applyBorder="1"/>
    <xf numFmtId="177" fontId="14" fillId="0" borderId="0" xfId="2" applyNumberFormat="1" applyFont="1" applyFill="1"/>
    <xf numFmtId="0" fontId="14" fillId="0" borderId="0" xfId="2" applyNumberFormat="1" applyFont="1" applyFill="1"/>
    <xf numFmtId="38" fontId="7" fillId="0" borderId="0" xfId="2" applyFont="1" applyFill="1"/>
    <xf numFmtId="177" fontId="18" fillId="5" borderId="0" xfId="2" applyNumberFormat="1" applyFont="1" applyFill="1" applyBorder="1" applyAlignment="1">
      <alignment vertical="center"/>
    </xf>
    <xf numFmtId="178" fontId="14" fillId="0" borderId="0" xfId="1" applyNumberFormat="1" applyFont="1"/>
    <xf numFmtId="38" fontId="18" fillId="5" borderId="0" xfId="2" applyFont="1" applyFill="1" applyBorder="1" applyAlignment="1">
      <alignment vertical="center"/>
    </xf>
    <xf numFmtId="0" fontId="21" fillId="6" borderId="0" xfId="1" applyFont="1" applyFill="1" applyAlignment="1">
      <alignment horizontal="left" vertical="center" wrapText="1"/>
    </xf>
    <xf numFmtId="0" fontId="1" fillId="0" borderId="0" xfId="1" applyAlignment="1">
      <alignment horizontal="right"/>
    </xf>
    <xf numFmtId="0" fontId="4" fillId="0" borderId="0" xfId="1" applyFont="1" applyAlignment="1">
      <alignment horizontal="right"/>
    </xf>
    <xf numFmtId="0" fontId="1" fillId="0" borderId="16" xfId="1" applyBorder="1" applyAlignment="1">
      <alignment horizontal="center" vertical="center"/>
    </xf>
    <xf numFmtId="0" fontId="4" fillId="0" borderId="13" xfId="1" applyFont="1" applyBorder="1" applyAlignment="1">
      <alignment horizontal="center"/>
    </xf>
    <xf numFmtId="0" fontId="7" fillId="0" borderId="11" xfId="1" applyFont="1" applyBorder="1" applyAlignment="1">
      <alignment horizontal="center" vertical="center"/>
    </xf>
    <xf numFmtId="0" fontId="7" fillId="0" borderId="9" xfId="1" applyFont="1" applyBorder="1" applyAlignment="1">
      <alignment horizontal="center" vertical="center"/>
    </xf>
    <xf numFmtId="0" fontId="7" fillId="4" borderId="89" xfId="1" applyFont="1" applyFill="1" applyBorder="1" applyAlignment="1">
      <alignment horizontal="center" vertical="center"/>
    </xf>
    <xf numFmtId="0" fontId="4" fillId="5" borderId="392" xfId="1" applyFont="1" applyFill="1" applyBorder="1" applyAlignment="1">
      <alignment horizontal="center" vertical="center"/>
    </xf>
    <xf numFmtId="0" fontId="4" fillId="5" borderId="393" xfId="1" applyFont="1" applyFill="1" applyBorder="1" applyAlignment="1">
      <alignment horizontal="center" vertical="center"/>
    </xf>
    <xf numFmtId="38" fontId="14" fillId="0" borderId="394" xfId="2" applyFont="1" applyBorder="1"/>
    <xf numFmtId="38" fontId="7" fillId="0" borderId="394" xfId="2" applyFont="1" applyBorder="1"/>
    <xf numFmtId="38" fontId="7" fillId="4" borderId="394" xfId="2" applyFont="1" applyFill="1" applyBorder="1"/>
    <xf numFmtId="38" fontId="7" fillId="0" borderId="396" xfId="2" applyFont="1" applyBorder="1"/>
    <xf numFmtId="38" fontId="7" fillId="0" borderId="397" xfId="2" applyFont="1" applyBorder="1"/>
    <xf numFmtId="38" fontId="7" fillId="0" borderId="394" xfId="2" applyFont="1" applyFill="1" applyBorder="1"/>
    <xf numFmtId="38" fontId="7" fillId="5" borderId="399" xfId="2" applyFont="1" applyFill="1" applyBorder="1"/>
    <xf numFmtId="38" fontId="7" fillId="4" borderId="396" xfId="2" applyFont="1" applyFill="1" applyBorder="1"/>
    <xf numFmtId="38" fontId="7" fillId="0" borderId="398" xfId="2" applyFont="1" applyFill="1" applyBorder="1"/>
    <xf numFmtId="38" fontId="7" fillId="4" borderId="398" xfId="2" applyFont="1" applyFill="1" applyBorder="1"/>
    <xf numFmtId="38" fontId="7" fillId="0" borderId="400" xfId="2" applyFont="1" applyFill="1" applyBorder="1"/>
    <xf numFmtId="38" fontId="7" fillId="4" borderId="401" xfId="2" applyFont="1" applyFill="1" applyBorder="1"/>
    <xf numFmtId="38" fontId="7" fillId="5" borderId="402" xfId="2" applyFont="1" applyFill="1" applyBorder="1"/>
    <xf numFmtId="38" fontId="7" fillId="5" borderId="403" xfId="2" applyFont="1" applyFill="1" applyBorder="1"/>
    <xf numFmtId="38" fontId="7" fillId="5" borderId="404" xfId="2" applyFont="1" applyFill="1" applyBorder="1"/>
    <xf numFmtId="179" fontId="7" fillId="0" borderId="405" xfId="2" applyNumberFormat="1" applyFont="1" applyBorder="1"/>
    <xf numFmtId="179" fontId="7" fillId="4" borderId="405" xfId="2" applyNumberFormat="1" applyFont="1" applyFill="1" applyBorder="1"/>
    <xf numFmtId="179" fontId="7" fillId="0" borderId="406" xfId="2" applyNumberFormat="1" applyFont="1" applyBorder="1"/>
    <xf numFmtId="179" fontId="7" fillId="0" borderId="407" xfId="2" applyNumberFormat="1" applyFont="1" applyBorder="1"/>
    <xf numFmtId="179" fontId="7" fillId="0" borderId="405" xfId="2" applyNumberFormat="1" applyFont="1" applyFill="1" applyBorder="1"/>
    <xf numFmtId="179" fontId="7" fillId="5" borderId="410" xfId="2" applyNumberFormat="1" applyFont="1" applyFill="1" applyBorder="1"/>
    <xf numFmtId="179" fontId="7" fillId="4" borderId="406" xfId="2" applyNumberFormat="1" applyFont="1" applyFill="1" applyBorder="1"/>
    <xf numFmtId="179" fontId="7" fillId="0" borderId="409" xfId="2" applyNumberFormat="1" applyFont="1" applyFill="1" applyBorder="1"/>
    <xf numFmtId="179" fontId="7" fillId="4" borderId="409" xfId="2" applyNumberFormat="1" applyFont="1" applyFill="1" applyBorder="1"/>
    <xf numFmtId="179" fontId="7" fillId="0" borderId="411" xfId="2" applyNumberFormat="1" applyFont="1" applyFill="1" applyBorder="1"/>
    <xf numFmtId="179" fontId="7" fillId="4" borderId="412" xfId="2" applyNumberFormat="1" applyFont="1" applyFill="1" applyBorder="1"/>
    <xf numFmtId="179" fontId="7" fillId="5" borderId="413" xfId="2" applyNumberFormat="1" applyFont="1" applyFill="1" applyBorder="1"/>
    <xf numFmtId="179" fontId="7" fillId="5" borderId="414" xfId="2" applyNumberFormat="1" applyFont="1" applyFill="1" applyBorder="1"/>
    <xf numFmtId="179" fontId="7" fillId="5" borderId="415" xfId="2" applyNumberFormat="1" applyFont="1" applyFill="1" applyBorder="1"/>
    <xf numFmtId="181" fontId="14" fillId="9" borderId="54" xfId="1" applyNumberFormat="1" applyFont="1" applyFill="1" applyBorder="1"/>
    <xf numFmtId="0" fontId="4" fillId="9" borderId="54" xfId="1" applyFont="1" applyFill="1" applyBorder="1" applyAlignment="1">
      <alignment vertical="center"/>
    </xf>
    <xf numFmtId="181" fontId="7" fillId="9" borderId="54" xfId="1" applyNumberFormat="1" applyFont="1" applyFill="1" applyBorder="1"/>
    <xf numFmtId="177" fontId="7" fillId="9" borderId="235" xfId="2" applyNumberFormat="1" applyFont="1" applyFill="1" applyBorder="1"/>
    <xf numFmtId="177" fontId="7" fillId="9" borderId="55" xfId="2" applyNumberFormat="1" applyFont="1" applyFill="1" applyBorder="1"/>
    <xf numFmtId="178" fontId="7" fillId="9" borderId="54" xfId="2" applyNumberFormat="1" applyFont="1" applyFill="1" applyBorder="1"/>
    <xf numFmtId="178" fontId="7" fillId="9" borderId="61" xfId="2" applyNumberFormat="1" applyFont="1" applyFill="1" applyBorder="1"/>
    <xf numFmtId="178" fontId="7" fillId="9" borderId="280" xfId="2" applyNumberFormat="1" applyFont="1" applyFill="1" applyBorder="1"/>
    <xf numFmtId="181" fontId="7" fillId="9" borderId="235" xfId="1" applyNumberFormat="1" applyFont="1" applyFill="1" applyBorder="1"/>
    <xf numFmtId="181" fontId="7" fillId="9" borderId="61" xfId="1" applyNumberFormat="1" applyFont="1" applyFill="1" applyBorder="1"/>
    <xf numFmtId="178" fontId="7" fillId="9" borderId="125" xfId="2" applyNumberFormat="1" applyFont="1" applyFill="1" applyBorder="1"/>
    <xf numFmtId="181" fontId="7" fillId="9" borderId="87" xfId="1" applyNumberFormat="1" applyFont="1" applyFill="1" applyBorder="1"/>
    <xf numFmtId="178" fontId="7" fillId="9" borderId="416" xfId="2" applyNumberFormat="1" applyFont="1" applyFill="1" applyBorder="1"/>
    <xf numFmtId="178" fontId="7" fillId="9" borderId="417" xfId="2" applyNumberFormat="1" applyFont="1" applyFill="1" applyBorder="1"/>
    <xf numFmtId="178" fontId="7" fillId="9" borderId="418" xfId="2" applyNumberFormat="1" applyFont="1" applyFill="1" applyBorder="1"/>
    <xf numFmtId="0" fontId="1" fillId="9" borderId="0" xfId="1" applyFill="1"/>
    <xf numFmtId="38" fontId="14" fillId="0" borderId="288" xfId="2" applyFont="1" applyBorder="1"/>
    <xf numFmtId="38" fontId="7" fillId="0" borderId="288" xfId="2" applyFont="1" applyBorder="1"/>
    <xf numFmtId="38" fontId="7" fillId="4" borderId="288" xfId="2" applyFont="1" applyFill="1" applyBorder="1"/>
    <xf numFmtId="38" fontId="7" fillId="4" borderId="420" xfId="2" applyFont="1" applyFill="1" applyBorder="1"/>
    <xf numFmtId="38" fontId="7" fillId="4" borderId="265" xfId="2" applyFont="1" applyFill="1" applyBorder="1"/>
    <xf numFmtId="38" fontId="7" fillId="4" borderId="263" xfId="2" applyFont="1" applyFill="1" applyBorder="1"/>
    <xf numFmtId="38" fontId="7" fillId="5" borderId="422" xfId="2" applyFont="1" applyFill="1" applyBorder="1"/>
    <xf numFmtId="38" fontId="7" fillId="5" borderId="423" xfId="2" applyFont="1" applyFill="1" applyBorder="1"/>
    <xf numFmtId="179" fontId="7" fillId="0" borderId="409" xfId="2" applyNumberFormat="1" applyFont="1" applyFill="1" applyBorder="1" applyAlignment="1">
      <alignment horizontal="center" vertical="center"/>
    </xf>
    <xf numFmtId="179" fontId="7" fillId="4" borderId="405" xfId="2" applyNumberFormat="1" applyFont="1" applyFill="1" applyBorder="1" applyAlignment="1">
      <alignment horizontal="center" vertical="center"/>
    </xf>
    <xf numFmtId="176" fontId="7" fillId="5" borderId="410" xfId="2" applyNumberFormat="1" applyFont="1" applyFill="1" applyBorder="1" applyAlignment="1">
      <alignment horizontal="center" vertical="center"/>
    </xf>
    <xf numFmtId="179" fontId="7" fillId="5" borderId="410" xfId="2" applyNumberFormat="1" applyFont="1" applyFill="1" applyBorder="1" applyAlignment="1">
      <alignment horizontal="center" vertical="center"/>
    </xf>
    <xf numFmtId="176" fontId="7" fillId="5" borderId="415" xfId="2" applyNumberFormat="1" applyFont="1" applyFill="1" applyBorder="1" applyAlignment="1">
      <alignment horizontal="center" vertical="center"/>
    </xf>
    <xf numFmtId="179" fontId="7" fillId="4" borderId="409" xfId="2" applyNumberFormat="1" applyFont="1" applyFill="1" applyBorder="1" applyAlignment="1">
      <alignment horizontal="center" vertical="center"/>
    </xf>
    <xf numFmtId="176" fontId="7" fillId="5" borderId="413" xfId="2" applyNumberFormat="1" applyFont="1" applyFill="1" applyBorder="1" applyAlignment="1">
      <alignment horizontal="center" vertical="center"/>
    </xf>
    <xf numFmtId="176" fontId="7" fillId="5" borderId="414" xfId="2" applyNumberFormat="1" applyFont="1" applyFill="1" applyBorder="1" applyAlignment="1">
      <alignment horizontal="center" vertical="center"/>
    </xf>
    <xf numFmtId="181" fontId="14" fillId="9" borderId="53" xfId="1" applyNumberFormat="1" applyFont="1" applyFill="1" applyBorder="1"/>
    <xf numFmtId="0" fontId="23" fillId="9" borderId="54" xfId="1" applyFont="1" applyFill="1" applyBorder="1" applyAlignment="1">
      <alignment vertical="center"/>
    </xf>
    <xf numFmtId="2" fontId="7" fillId="9" borderId="54" xfId="1" applyNumberFormat="1" applyFont="1" applyFill="1" applyBorder="1"/>
    <xf numFmtId="178" fontId="7" fillId="9" borderId="54" xfId="2" applyNumberFormat="1" applyFont="1" applyFill="1" applyBorder="1" applyAlignment="1">
      <alignment horizontal="center" vertical="center"/>
    </xf>
    <xf numFmtId="178" fontId="7" fillId="9" borderId="61" xfId="2" applyNumberFormat="1" applyFont="1" applyFill="1" applyBorder="1" applyAlignment="1">
      <alignment horizontal="center" vertical="center"/>
    </xf>
    <xf numFmtId="178" fontId="7" fillId="9" borderId="280" xfId="2" applyNumberFormat="1" applyFont="1" applyFill="1" applyBorder="1" applyAlignment="1">
      <alignment horizontal="center" vertical="center"/>
    </xf>
    <xf numFmtId="178" fontId="7" fillId="9" borderId="125" xfId="2" applyNumberFormat="1" applyFont="1" applyFill="1" applyBorder="1" applyAlignment="1">
      <alignment horizontal="center" vertical="center"/>
    </xf>
    <xf numFmtId="178" fontId="7" fillId="9" borderId="416" xfId="2" applyNumberFormat="1" applyFont="1" applyFill="1" applyBorder="1" applyAlignment="1">
      <alignment horizontal="center" vertical="center"/>
    </xf>
    <xf numFmtId="178" fontId="7" fillId="9" borderId="417" xfId="2" applyNumberFormat="1" applyFont="1" applyFill="1" applyBorder="1" applyAlignment="1">
      <alignment horizontal="center" vertical="center"/>
    </xf>
    <xf numFmtId="178" fontId="7" fillId="9" borderId="418" xfId="2" applyNumberFormat="1" applyFont="1" applyFill="1" applyBorder="1" applyAlignment="1">
      <alignment horizontal="center" vertical="center"/>
    </xf>
    <xf numFmtId="38" fontId="7" fillId="5" borderId="424" xfId="2" applyFont="1" applyFill="1" applyBorder="1"/>
    <xf numFmtId="179" fontId="14" fillId="0" borderId="15" xfId="2" applyNumberFormat="1" applyFont="1" applyBorder="1"/>
    <xf numFmtId="179" fontId="14" fillId="0" borderId="28" xfId="2" applyNumberFormat="1" applyFont="1" applyBorder="1"/>
    <xf numFmtId="179" fontId="0" fillId="0" borderId="0" xfId="2" applyNumberFormat="1" applyFont="1"/>
    <xf numFmtId="179" fontId="14" fillId="9" borderId="53" xfId="1" applyNumberFormat="1" applyFont="1" applyFill="1" applyBorder="1"/>
    <xf numFmtId="179" fontId="7" fillId="9" borderId="54" xfId="1" applyNumberFormat="1" applyFont="1" applyFill="1" applyBorder="1"/>
    <xf numFmtId="179" fontId="7" fillId="9" borderId="235" xfId="2" applyNumberFormat="1" applyFont="1" applyFill="1" applyBorder="1"/>
    <xf numFmtId="179" fontId="7" fillId="9" borderId="55" xfId="2" applyNumberFormat="1" applyFont="1" applyFill="1" applyBorder="1"/>
    <xf numFmtId="179" fontId="7" fillId="9" borderId="54" xfId="2" applyNumberFormat="1" applyFont="1" applyFill="1" applyBorder="1"/>
    <xf numFmtId="179" fontId="7" fillId="9" borderId="280" xfId="2" applyNumberFormat="1" applyFont="1" applyFill="1" applyBorder="1"/>
    <xf numFmtId="179" fontId="7" fillId="9" borderId="235" xfId="1" applyNumberFormat="1" applyFont="1" applyFill="1" applyBorder="1"/>
    <xf numFmtId="179" fontId="7" fillId="9" borderId="61" xfId="1" applyNumberFormat="1" applyFont="1" applyFill="1" applyBorder="1"/>
    <xf numFmtId="179" fontId="7" fillId="9" borderId="87" xfId="1" applyNumberFormat="1" applyFont="1" applyFill="1" applyBorder="1"/>
    <xf numFmtId="179" fontId="7" fillId="9" borderId="416" xfId="2" applyNumberFormat="1" applyFont="1" applyFill="1" applyBorder="1"/>
    <xf numFmtId="179" fontId="7" fillId="9" borderId="417" xfId="2" applyNumberFormat="1" applyFont="1" applyFill="1" applyBorder="1"/>
    <xf numFmtId="179" fontId="7" fillId="9" borderId="418" xfId="2" applyNumberFormat="1" applyFont="1" applyFill="1" applyBorder="1"/>
    <xf numFmtId="179" fontId="7" fillId="5" borderId="426" xfId="2" applyNumberFormat="1" applyFont="1" applyFill="1" applyBorder="1"/>
    <xf numFmtId="179" fontId="7" fillId="5" borderId="47" xfId="2" applyNumberFormat="1" applyFont="1" applyFill="1" applyBorder="1"/>
    <xf numFmtId="179" fontId="7" fillId="0" borderId="250" xfId="2" applyNumberFormat="1" applyFont="1" applyFill="1" applyBorder="1"/>
    <xf numFmtId="179" fontId="7" fillId="4" borderId="425" xfId="2" applyNumberFormat="1" applyFont="1" applyFill="1" applyBorder="1"/>
    <xf numFmtId="179" fontId="7" fillId="0" borderId="381" xfId="2" applyNumberFormat="1" applyFont="1" applyFill="1" applyBorder="1"/>
    <xf numFmtId="179" fontId="7" fillId="5" borderId="428" xfId="2" applyNumberFormat="1" applyFont="1" applyFill="1" applyBorder="1"/>
    <xf numFmtId="179" fontId="7" fillId="5" borderId="276" xfId="2" applyNumberFormat="1" applyFont="1" applyFill="1" applyBorder="1"/>
    <xf numFmtId="179" fontId="7" fillId="5" borderId="429" xfId="2" applyNumberFormat="1" applyFont="1" applyFill="1" applyBorder="1"/>
    <xf numFmtId="179" fontId="7" fillId="5" borderId="430" xfId="2" applyNumberFormat="1" applyFont="1" applyFill="1" applyBorder="1"/>
    <xf numFmtId="179" fontId="14" fillId="9" borderId="42" xfId="1" applyNumberFormat="1" applyFont="1" applyFill="1" applyBorder="1"/>
    <xf numFmtId="181" fontId="14" fillId="9" borderId="66" xfId="1" applyNumberFormat="1" applyFont="1" applyFill="1" applyBorder="1"/>
    <xf numFmtId="0" fontId="4" fillId="9" borderId="41" xfId="1" applyFont="1" applyFill="1" applyBorder="1" applyAlignment="1">
      <alignment vertical="center"/>
    </xf>
    <xf numFmtId="179" fontId="7" fillId="9" borderId="41" xfId="1" applyNumberFormat="1" applyFont="1" applyFill="1" applyBorder="1"/>
    <xf numFmtId="179" fontId="7" fillId="9" borderId="44" xfId="2" applyNumberFormat="1" applyFont="1" applyFill="1" applyBorder="1"/>
    <xf numFmtId="179" fontId="7" fillId="9" borderId="42" xfId="2" applyNumberFormat="1" applyFont="1" applyFill="1" applyBorder="1"/>
    <xf numFmtId="179" fontId="7" fillId="9" borderId="198" xfId="2" applyNumberFormat="1" applyFont="1" applyFill="1" applyBorder="1"/>
    <xf numFmtId="179" fontId="7" fillId="9" borderId="198" xfId="1" applyNumberFormat="1" applyFont="1" applyFill="1" applyBorder="1"/>
    <xf numFmtId="178" fontId="7" fillId="9" borderId="48" xfId="2" applyNumberFormat="1" applyFont="1" applyFill="1" applyBorder="1"/>
    <xf numFmtId="179" fontId="7" fillId="9" borderId="48" xfId="1" applyNumberFormat="1" applyFont="1" applyFill="1" applyBorder="1"/>
    <xf numFmtId="178" fontId="7" fillId="9" borderId="9" xfId="2" applyNumberFormat="1" applyFont="1" applyFill="1" applyBorder="1"/>
    <xf numFmtId="179" fontId="7" fillId="9" borderId="9" xfId="1" applyNumberFormat="1" applyFont="1" applyFill="1" applyBorder="1"/>
    <xf numFmtId="179" fontId="7" fillId="9" borderId="431" xfId="2" applyNumberFormat="1" applyFont="1" applyFill="1" applyBorder="1"/>
    <xf numFmtId="179" fontId="7" fillId="9" borderId="380" xfId="2" applyNumberFormat="1" applyFont="1" applyFill="1" applyBorder="1"/>
    <xf numFmtId="179" fontId="7" fillId="9" borderId="432" xfId="2" applyNumberFormat="1" applyFont="1" applyFill="1" applyBorder="1"/>
    <xf numFmtId="179" fontId="7" fillId="9" borderId="232" xfId="1" applyNumberFormat="1" applyFont="1" applyFill="1" applyBorder="1"/>
    <xf numFmtId="179" fontId="7" fillId="9" borderId="433" xfId="2" applyNumberFormat="1" applyFont="1" applyFill="1" applyBorder="1"/>
    <xf numFmtId="179" fontId="7" fillId="9" borderId="434" xfId="2" applyNumberFormat="1" applyFont="1" applyFill="1" applyBorder="1"/>
    <xf numFmtId="178" fontId="7" fillId="9" borderId="435" xfId="2" applyNumberFormat="1" applyFont="1" applyFill="1" applyBorder="1"/>
    <xf numFmtId="179" fontId="7" fillId="9" borderId="435" xfId="1" applyNumberFormat="1" applyFont="1" applyFill="1" applyBorder="1"/>
    <xf numFmtId="179" fontId="7" fillId="9" borderId="436" xfId="2" applyNumberFormat="1" applyFont="1" applyFill="1" applyBorder="1"/>
    <xf numFmtId="179" fontId="7" fillId="9" borderId="437" xfId="2" applyNumberFormat="1" applyFont="1" applyFill="1" applyBorder="1"/>
    <xf numFmtId="178" fontId="7" fillId="9" borderId="438" xfId="2" applyNumberFormat="1" applyFont="1" applyFill="1" applyBorder="1"/>
    <xf numFmtId="179" fontId="7" fillId="9" borderId="439" xfId="1" applyNumberFormat="1" applyFont="1" applyFill="1" applyBorder="1"/>
    <xf numFmtId="179" fontId="7" fillId="9" borderId="440" xfId="2" applyNumberFormat="1" applyFont="1" applyFill="1" applyBorder="1"/>
    <xf numFmtId="178" fontId="7" fillId="9" borderId="441" xfId="2" applyNumberFormat="1" applyFont="1" applyFill="1" applyBorder="1"/>
    <xf numFmtId="0" fontId="7" fillId="0" borderId="80" xfId="1" applyFont="1" applyBorder="1" applyAlignment="1">
      <alignment horizontal="center" vertical="center"/>
    </xf>
    <xf numFmtId="0" fontId="47" fillId="0" borderId="15" xfId="1" applyFont="1" applyBorder="1" applyAlignment="1">
      <alignment vertical="center"/>
    </xf>
    <xf numFmtId="0" fontId="40" fillId="0" borderId="448" xfId="1" applyFont="1" applyBorder="1" applyAlignment="1">
      <alignment vertical="center"/>
    </xf>
    <xf numFmtId="38" fontId="7" fillId="2" borderId="28" xfId="3" applyNumberFormat="1" applyFont="1" applyFill="1" applyBorder="1">
      <alignment vertical="center"/>
    </xf>
    <xf numFmtId="38" fontId="7" fillId="4" borderId="28" xfId="3" applyNumberFormat="1" applyFont="1" applyFill="1" applyBorder="1">
      <alignment vertical="center"/>
    </xf>
    <xf numFmtId="38" fontId="7" fillId="2" borderId="222" xfId="3" applyNumberFormat="1" applyFont="1" applyFill="1" applyBorder="1">
      <alignment vertical="center"/>
    </xf>
    <xf numFmtId="38" fontId="7" fillId="4" borderId="191" xfId="3" applyNumberFormat="1" applyFont="1" applyFill="1" applyBorder="1">
      <alignment vertical="center"/>
    </xf>
    <xf numFmtId="176" fontId="7" fillId="5" borderId="226" xfId="3" applyNumberFormat="1" applyFont="1" applyFill="1" applyBorder="1">
      <alignment vertical="center"/>
    </xf>
    <xf numFmtId="38" fontId="7" fillId="0" borderId="191" xfId="3" applyNumberFormat="1" applyFont="1" applyBorder="1">
      <alignment vertical="center"/>
    </xf>
    <xf numFmtId="38" fontId="7" fillId="5" borderId="168" xfId="3" applyNumberFormat="1" applyFont="1" applyFill="1" applyBorder="1">
      <alignment vertical="center"/>
    </xf>
    <xf numFmtId="38" fontId="7" fillId="5" borderId="224" xfId="3" applyNumberFormat="1" applyFont="1" applyFill="1" applyBorder="1">
      <alignment vertical="center"/>
    </xf>
    <xf numFmtId="38" fontId="7" fillId="0" borderId="161" xfId="3" applyNumberFormat="1" applyFont="1" applyBorder="1">
      <alignment vertical="center"/>
    </xf>
    <xf numFmtId="38" fontId="7" fillId="4" borderId="168" xfId="3" applyNumberFormat="1" applyFont="1" applyFill="1" applyBorder="1">
      <alignment vertical="center"/>
    </xf>
    <xf numFmtId="38" fontId="7" fillId="5" borderId="225" xfId="3" applyNumberFormat="1" applyFont="1" applyFill="1" applyBorder="1">
      <alignment vertical="center"/>
    </xf>
    <xf numFmtId="176" fontId="7" fillId="5" borderId="449" xfId="3" applyNumberFormat="1" applyFont="1" applyFill="1" applyBorder="1">
      <alignment vertical="center"/>
    </xf>
    <xf numFmtId="38" fontId="7" fillId="0" borderId="168" xfId="3" applyNumberFormat="1" applyFont="1" applyBorder="1">
      <alignment vertical="center"/>
    </xf>
    <xf numFmtId="38" fontId="7" fillId="4" borderId="166" xfId="3" applyNumberFormat="1" applyFont="1" applyFill="1" applyBorder="1">
      <alignment vertical="center"/>
    </xf>
    <xf numFmtId="38" fontId="7" fillId="4" borderId="450" xfId="3" applyNumberFormat="1" applyFont="1" applyFill="1" applyBorder="1">
      <alignment vertical="center"/>
    </xf>
    <xf numFmtId="38" fontId="7" fillId="0" borderId="166" xfId="3" applyNumberFormat="1" applyFont="1" applyBorder="1">
      <alignment vertical="center"/>
    </xf>
    <xf numFmtId="38" fontId="7" fillId="4" borderId="161" xfId="3" applyNumberFormat="1" applyFont="1" applyFill="1" applyBorder="1">
      <alignment vertical="center"/>
    </xf>
    <xf numFmtId="38" fontId="7" fillId="6" borderId="451" xfId="3" applyNumberFormat="1" applyFont="1" applyFill="1" applyBorder="1">
      <alignment vertical="center"/>
    </xf>
    <xf numFmtId="176" fontId="7" fillId="6" borderId="452" xfId="3" applyNumberFormat="1" applyFont="1" applyFill="1" applyBorder="1">
      <alignment vertical="center"/>
    </xf>
    <xf numFmtId="0" fontId="7" fillId="0" borderId="453" xfId="1" applyFont="1" applyBorder="1" applyAlignment="1">
      <alignment vertical="center"/>
    </xf>
    <xf numFmtId="38" fontId="7" fillId="0" borderId="177" xfId="3" applyNumberFormat="1" applyFont="1" applyBorder="1">
      <alignment vertical="center"/>
    </xf>
    <xf numFmtId="38" fontId="7" fillId="2" borderId="177" xfId="3" applyNumberFormat="1" applyFont="1" applyFill="1" applyBorder="1">
      <alignment vertical="center"/>
    </xf>
    <xf numFmtId="38" fontId="7" fillId="4" borderId="177" xfId="3" applyNumberFormat="1" applyFont="1" applyFill="1" applyBorder="1">
      <alignment vertical="center"/>
    </xf>
    <xf numFmtId="38" fontId="7" fillId="0" borderId="179" xfId="3" applyNumberFormat="1" applyFont="1" applyBorder="1">
      <alignment vertical="center"/>
    </xf>
    <xf numFmtId="176" fontId="7" fillId="5" borderId="181" xfId="3" applyNumberFormat="1" applyFont="1" applyFill="1" applyBorder="1">
      <alignment vertical="center"/>
    </xf>
    <xf numFmtId="38" fontId="7" fillId="5" borderId="183" xfId="3" applyNumberFormat="1" applyFont="1" applyFill="1" applyBorder="1">
      <alignment vertical="center"/>
    </xf>
    <xf numFmtId="38" fontId="7" fillId="5" borderId="184" xfId="3" applyNumberFormat="1" applyFont="1" applyFill="1" applyBorder="1">
      <alignment vertical="center"/>
    </xf>
    <xf numFmtId="38" fontId="7" fillId="0" borderId="182" xfId="3" applyNumberFormat="1" applyFont="1" applyBorder="1">
      <alignment vertical="center"/>
    </xf>
    <xf numFmtId="38" fontId="7" fillId="4" borderId="183" xfId="3" applyNumberFormat="1" applyFont="1" applyFill="1" applyBorder="1">
      <alignment vertical="center"/>
    </xf>
    <xf numFmtId="38" fontId="7" fillId="5" borderId="186" xfId="3" applyNumberFormat="1" applyFont="1" applyFill="1" applyBorder="1">
      <alignment vertical="center"/>
    </xf>
    <xf numFmtId="176" fontId="7" fillId="5" borderId="187" xfId="3" applyNumberFormat="1" applyFont="1" applyFill="1" applyBorder="1">
      <alignment vertical="center"/>
    </xf>
    <xf numFmtId="38" fontId="7" fillId="0" borderId="183" xfId="3" applyNumberFormat="1" applyFont="1" applyBorder="1">
      <alignment vertical="center"/>
    </xf>
    <xf numFmtId="38" fontId="7" fillId="4" borderId="185" xfId="3" applyNumberFormat="1" applyFont="1" applyFill="1" applyBorder="1">
      <alignment vertical="center"/>
    </xf>
    <xf numFmtId="38" fontId="7" fillId="0" borderId="185" xfId="3" applyNumberFormat="1" applyFont="1" applyBorder="1">
      <alignment vertical="center"/>
    </xf>
    <xf numFmtId="38" fontId="7" fillId="4" borderId="182" xfId="3" applyNumberFormat="1" applyFont="1" applyFill="1" applyBorder="1">
      <alignment vertical="center"/>
    </xf>
    <xf numFmtId="38" fontId="7" fillId="6" borderId="454" xfId="3" applyNumberFormat="1" applyFont="1" applyFill="1" applyBorder="1">
      <alignment vertical="center"/>
    </xf>
    <xf numFmtId="176" fontId="7" fillId="6" borderId="455" xfId="3" applyNumberFormat="1" applyFont="1" applyFill="1" applyBorder="1">
      <alignment vertical="center"/>
    </xf>
    <xf numFmtId="0" fontId="47" fillId="0" borderId="13" xfId="1" applyFont="1" applyBorder="1" applyAlignment="1">
      <alignment vertical="center"/>
    </xf>
    <xf numFmtId="0" fontId="40" fillId="0" borderId="456" xfId="1" applyFont="1" applyBorder="1" applyAlignment="1">
      <alignment vertical="center"/>
    </xf>
    <xf numFmtId="38" fontId="7" fillId="2" borderId="41" xfId="3" applyNumberFormat="1" applyFont="1" applyFill="1" applyBorder="1">
      <alignment vertical="center"/>
    </xf>
    <xf numFmtId="38" fontId="7" fillId="4" borderId="41" xfId="3" applyNumberFormat="1" applyFont="1" applyFill="1" applyBorder="1">
      <alignment vertical="center"/>
    </xf>
    <xf numFmtId="38" fontId="7" fillId="0" borderId="11" xfId="3" applyNumberFormat="1" applyFont="1" applyBorder="1">
      <alignment vertical="center"/>
    </xf>
    <xf numFmtId="176" fontId="7" fillId="5" borderId="122" xfId="3" applyNumberFormat="1" applyFont="1" applyFill="1" applyBorder="1">
      <alignment vertical="center"/>
    </xf>
    <xf numFmtId="38" fontId="7" fillId="0" borderId="2" xfId="3" applyNumberFormat="1" applyFont="1" applyBorder="1">
      <alignment vertical="center"/>
    </xf>
    <xf numFmtId="38" fontId="7" fillId="5" borderId="121" xfId="3" applyNumberFormat="1" applyFont="1" applyFill="1" applyBorder="1">
      <alignment vertical="center"/>
    </xf>
    <xf numFmtId="38" fontId="7" fillId="5" borderId="212" xfId="3" applyNumberFormat="1" applyFont="1" applyFill="1" applyBorder="1">
      <alignment vertical="center"/>
    </xf>
    <xf numFmtId="38" fontId="7" fillId="0" borderId="3" xfId="3" applyNumberFormat="1" applyFont="1" applyBorder="1">
      <alignment vertical="center"/>
    </xf>
    <xf numFmtId="38" fontId="7" fillId="4" borderId="121" xfId="3" applyNumberFormat="1" applyFont="1" applyFill="1" applyBorder="1">
      <alignment vertical="center"/>
    </xf>
    <xf numFmtId="38" fontId="7" fillId="5" borderId="311" xfId="3" applyNumberFormat="1" applyFont="1" applyFill="1" applyBorder="1">
      <alignment vertical="center"/>
    </xf>
    <xf numFmtId="176" fontId="7" fillId="5" borderId="135" xfId="3" applyNumberFormat="1" applyFont="1" applyFill="1" applyBorder="1">
      <alignment vertical="center"/>
    </xf>
    <xf numFmtId="38" fontId="7" fillId="0" borderId="196" xfId="3" applyNumberFormat="1" applyFont="1" applyBorder="1">
      <alignment vertical="center"/>
    </xf>
    <xf numFmtId="38" fontId="7" fillId="4" borderId="46" xfId="3" applyNumberFormat="1" applyFont="1" applyFill="1" applyBorder="1">
      <alignment vertical="center"/>
    </xf>
    <xf numFmtId="38" fontId="7" fillId="0" borderId="194" xfId="3" applyNumberFormat="1" applyFont="1" applyBorder="1">
      <alignment vertical="center"/>
    </xf>
    <xf numFmtId="38" fontId="7" fillId="4" borderId="42" xfId="3" applyNumberFormat="1" applyFont="1" applyFill="1" applyBorder="1">
      <alignment vertical="center"/>
    </xf>
    <xf numFmtId="38" fontId="7" fillId="6" borderId="457" xfId="3" applyNumberFormat="1" applyFont="1" applyFill="1" applyBorder="1">
      <alignment vertical="center"/>
    </xf>
    <xf numFmtId="176" fontId="7" fillId="6" borderId="282" xfId="3" applyNumberFormat="1" applyFont="1" applyFill="1" applyBorder="1">
      <alignment vertical="center"/>
    </xf>
    <xf numFmtId="38" fontId="7" fillId="6" borderId="458" xfId="3" applyNumberFormat="1" applyFont="1" applyFill="1" applyBorder="1">
      <alignment vertical="center"/>
    </xf>
    <xf numFmtId="176" fontId="7" fillId="6" borderId="459" xfId="3" applyNumberFormat="1" applyFont="1" applyFill="1" applyBorder="1">
      <alignment vertical="center"/>
    </xf>
    <xf numFmtId="0" fontId="40" fillId="0" borderId="460" xfId="1" applyFont="1" applyBorder="1" applyAlignment="1">
      <alignment vertical="center"/>
    </xf>
    <xf numFmtId="38" fontId="7" fillId="2" borderId="51" xfId="3" applyNumberFormat="1" applyFont="1" applyFill="1" applyBorder="1">
      <alignment vertical="center"/>
    </xf>
    <xf numFmtId="38" fontId="7" fillId="4" borderId="51" xfId="3" applyNumberFormat="1" applyFont="1" applyFill="1" applyBorder="1">
      <alignment vertical="center"/>
    </xf>
    <xf numFmtId="38" fontId="7" fillId="0" borderId="222" xfId="3" applyNumberFormat="1" applyFont="1" applyBorder="1">
      <alignment vertical="center"/>
    </xf>
    <xf numFmtId="38" fontId="7" fillId="2" borderId="191" xfId="3" applyNumberFormat="1" applyFont="1" applyFill="1" applyBorder="1">
      <alignment vertical="center"/>
    </xf>
    <xf numFmtId="38" fontId="7" fillId="5" borderId="150" xfId="3" applyNumberFormat="1" applyFont="1" applyFill="1" applyBorder="1">
      <alignment vertical="center"/>
    </xf>
    <xf numFmtId="38" fontId="7" fillId="5" borderId="229" xfId="3" applyNumberFormat="1" applyFont="1" applyFill="1" applyBorder="1">
      <alignment vertical="center"/>
    </xf>
    <xf numFmtId="38" fontId="7" fillId="4" borderId="150" xfId="3" applyNumberFormat="1" applyFont="1" applyFill="1" applyBorder="1">
      <alignment vertical="center"/>
    </xf>
    <xf numFmtId="38" fontId="7" fillId="5" borderId="230" xfId="3" applyNumberFormat="1" applyFont="1" applyFill="1" applyBorder="1">
      <alignment vertical="center"/>
    </xf>
    <xf numFmtId="38" fontId="7" fillId="4" borderId="148" xfId="3" applyNumberFormat="1" applyFont="1" applyFill="1" applyBorder="1">
      <alignment vertical="center"/>
    </xf>
    <xf numFmtId="38" fontId="7" fillId="4" borderId="143" xfId="3" applyNumberFormat="1" applyFont="1" applyFill="1" applyBorder="1">
      <alignment vertical="center"/>
    </xf>
    <xf numFmtId="38" fontId="7" fillId="6" borderId="461" xfId="3" applyNumberFormat="1" applyFont="1" applyFill="1" applyBorder="1">
      <alignment vertical="center"/>
    </xf>
    <xf numFmtId="176" fontId="7" fillId="6" borderId="462" xfId="3" applyNumberFormat="1" applyFont="1" applyFill="1" applyBorder="1">
      <alignment vertical="center"/>
    </xf>
    <xf numFmtId="38" fontId="7" fillId="6" borderId="463" xfId="3" applyNumberFormat="1" applyFont="1" applyFill="1" applyBorder="1">
      <alignment vertical="center"/>
    </xf>
    <xf numFmtId="38" fontId="7" fillId="2" borderId="2" xfId="3" applyNumberFormat="1" applyFont="1" applyFill="1" applyBorder="1">
      <alignment vertical="center"/>
    </xf>
    <xf numFmtId="38" fontId="7" fillId="4" borderId="2" xfId="3" applyNumberFormat="1" applyFont="1" applyFill="1" applyBorder="1">
      <alignment vertical="center"/>
    </xf>
    <xf numFmtId="38" fontId="7" fillId="2" borderId="11" xfId="3" applyNumberFormat="1" applyFont="1" applyFill="1" applyBorder="1">
      <alignment vertical="center"/>
    </xf>
    <xf numFmtId="38" fontId="7" fillId="5" borderId="196" xfId="3" applyNumberFormat="1" applyFont="1" applyFill="1" applyBorder="1">
      <alignment vertical="center"/>
    </xf>
    <xf numFmtId="38" fontId="7" fillId="5" borderId="219" xfId="3" applyNumberFormat="1" applyFont="1" applyFill="1" applyBorder="1">
      <alignment vertical="center"/>
    </xf>
    <xf numFmtId="38" fontId="7" fillId="4" borderId="196" xfId="3" applyNumberFormat="1" applyFont="1" applyFill="1" applyBorder="1">
      <alignment vertical="center"/>
    </xf>
    <xf numFmtId="38" fontId="7" fillId="5" borderId="220" xfId="3" applyNumberFormat="1" applyFont="1" applyFill="1" applyBorder="1">
      <alignment vertical="center"/>
    </xf>
    <xf numFmtId="38" fontId="7" fillId="4" borderId="194" xfId="3" applyNumberFormat="1" applyFont="1" applyFill="1" applyBorder="1">
      <alignment vertical="center"/>
    </xf>
    <xf numFmtId="38" fontId="7" fillId="4" borderId="3" xfId="3" applyNumberFormat="1" applyFont="1" applyFill="1" applyBorder="1">
      <alignment vertical="center"/>
    </xf>
    <xf numFmtId="176" fontId="7" fillId="5" borderId="195" xfId="3" applyNumberFormat="1" applyFont="1" applyFill="1" applyBorder="1">
      <alignment vertical="center"/>
    </xf>
    <xf numFmtId="176" fontId="7" fillId="5" borderId="197" xfId="3" applyNumberFormat="1" applyFont="1" applyFill="1" applyBorder="1">
      <alignment vertical="center"/>
    </xf>
    <xf numFmtId="38" fontId="7" fillId="2" borderId="95" xfId="3" applyNumberFormat="1" applyFont="1" applyFill="1" applyBorder="1">
      <alignment vertical="center"/>
    </xf>
    <xf numFmtId="38" fontId="7" fillId="2" borderId="81" xfId="3" applyNumberFormat="1" applyFont="1" applyFill="1" applyBorder="1">
      <alignment vertical="center"/>
    </xf>
    <xf numFmtId="38" fontId="7" fillId="4" borderId="81" xfId="3" applyNumberFormat="1" applyFont="1" applyFill="1" applyBorder="1">
      <alignment vertical="center"/>
    </xf>
    <xf numFmtId="38" fontId="7" fillId="0" borderId="81" xfId="3" applyNumberFormat="1" applyFont="1" applyBorder="1">
      <alignment vertical="center"/>
    </xf>
    <xf numFmtId="38" fontId="7" fillId="5" borderId="131" xfId="3" applyNumberFormat="1" applyFont="1" applyFill="1" applyBorder="1">
      <alignment vertical="center"/>
    </xf>
    <xf numFmtId="38" fontId="7" fillId="5" borderId="132" xfId="3" applyNumberFormat="1" applyFont="1" applyFill="1" applyBorder="1">
      <alignment vertical="center"/>
    </xf>
    <xf numFmtId="38" fontId="7" fillId="0" borderId="79" xfId="3" applyNumberFormat="1" applyFont="1" applyBorder="1">
      <alignment vertical="center"/>
    </xf>
    <xf numFmtId="38" fontId="7" fillId="4" borderId="131" xfId="3" applyNumberFormat="1" applyFont="1" applyFill="1" applyBorder="1">
      <alignment vertical="center"/>
    </xf>
    <xf numFmtId="38" fontId="7" fillId="5" borderId="134" xfId="3" applyNumberFormat="1" applyFont="1" applyFill="1" applyBorder="1">
      <alignment vertical="center"/>
    </xf>
    <xf numFmtId="38" fontId="7" fillId="0" borderId="465" xfId="3" applyNumberFormat="1" applyFont="1" applyBorder="1">
      <alignment vertical="center"/>
    </xf>
    <xf numFmtId="38" fontId="7" fillId="4" borderId="32" xfId="3" applyNumberFormat="1" applyFont="1" applyFill="1" applyBorder="1">
      <alignment vertical="center"/>
    </xf>
    <xf numFmtId="38" fontId="7" fillId="0" borderId="443" xfId="3" applyNumberFormat="1" applyFont="1" applyBorder="1">
      <alignment vertical="center"/>
    </xf>
    <xf numFmtId="38" fontId="7" fillId="4" borderId="15" xfId="3" applyNumberFormat="1" applyFont="1" applyFill="1" applyBorder="1">
      <alignment vertical="center"/>
    </xf>
    <xf numFmtId="38" fontId="7" fillId="6" borderId="466" xfId="3" applyNumberFormat="1" applyFont="1" applyFill="1" applyBorder="1">
      <alignment vertical="center"/>
    </xf>
    <xf numFmtId="38" fontId="7" fillId="6" borderId="467" xfId="3" applyNumberFormat="1" applyFont="1" applyFill="1" applyBorder="1">
      <alignment vertical="center"/>
    </xf>
    <xf numFmtId="176" fontId="7" fillId="6" borderId="468" xfId="3" applyNumberFormat="1" applyFont="1" applyFill="1" applyBorder="1">
      <alignment vertical="center"/>
    </xf>
    <xf numFmtId="0" fontId="47" fillId="0" borderId="117" xfId="1" applyFont="1" applyBorder="1" applyAlignment="1">
      <alignment horizontal="centerContinuous" vertical="center"/>
    </xf>
    <xf numFmtId="0" fontId="47" fillId="0" borderId="469" xfId="1" applyFont="1" applyBorder="1" applyAlignment="1">
      <alignment horizontal="centerContinuous" vertical="center"/>
    </xf>
    <xf numFmtId="38" fontId="7" fillId="0" borderId="117" xfId="3" applyNumberFormat="1" applyFont="1" applyBorder="1">
      <alignment vertical="center"/>
    </xf>
    <xf numFmtId="38" fontId="7" fillId="0" borderId="113" xfId="3" applyNumberFormat="1" applyFont="1" applyBorder="1">
      <alignment vertical="center"/>
    </xf>
    <xf numFmtId="38" fontId="7" fillId="2" borderId="113" xfId="3" applyNumberFormat="1" applyFont="1" applyFill="1" applyBorder="1">
      <alignment vertical="center"/>
    </xf>
    <xf numFmtId="38" fontId="7" fillId="4" borderId="113" xfId="3" applyNumberFormat="1" applyFont="1" applyFill="1" applyBorder="1">
      <alignment vertical="center"/>
    </xf>
    <xf numFmtId="38" fontId="7" fillId="2" borderId="112" xfId="3" applyNumberFormat="1" applyFont="1" applyFill="1" applyBorder="1">
      <alignment vertical="center"/>
    </xf>
    <xf numFmtId="176" fontId="7" fillId="5" borderId="246" xfId="3" applyNumberFormat="1" applyFont="1" applyFill="1" applyBorder="1">
      <alignment vertical="center"/>
    </xf>
    <xf numFmtId="38" fontId="7" fillId="5" borderId="247" xfId="3" applyNumberFormat="1" applyFont="1" applyFill="1" applyBorder="1">
      <alignment vertical="center"/>
    </xf>
    <xf numFmtId="38" fontId="7" fillId="5" borderId="248" xfId="3" applyNumberFormat="1" applyFont="1" applyFill="1" applyBorder="1">
      <alignment vertical="center"/>
    </xf>
    <xf numFmtId="38" fontId="7" fillId="4" borderId="247" xfId="3" applyNumberFormat="1" applyFont="1" applyFill="1" applyBorder="1">
      <alignment vertical="center"/>
    </xf>
    <xf numFmtId="38" fontId="7" fillId="0" borderId="247" xfId="3" applyNumberFormat="1" applyFont="1" applyBorder="1">
      <alignment vertical="center"/>
    </xf>
    <xf numFmtId="38" fontId="7" fillId="4" borderId="120" xfId="3" applyNumberFormat="1" applyFont="1" applyFill="1" applyBorder="1">
      <alignment vertical="center"/>
    </xf>
    <xf numFmtId="38" fontId="7" fillId="4" borderId="251" xfId="3" applyNumberFormat="1" applyFont="1" applyFill="1" applyBorder="1">
      <alignment vertical="center"/>
    </xf>
    <xf numFmtId="176" fontId="7" fillId="5" borderId="308" xfId="3" applyNumberFormat="1" applyFont="1" applyFill="1" applyBorder="1">
      <alignment vertical="center"/>
    </xf>
    <xf numFmtId="38" fontId="7" fillId="0" borderId="251" xfId="3" applyNumberFormat="1" applyFont="1" applyBorder="1">
      <alignment vertical="center"/>
    </xf>
    <xf numFmtId="38" fontId="7" fillId="4" borderId="117" xfId="3" applyNumberFormat="1" applyFont="1" applyFill="1" applyBorder="1">
      <alignment vertical="center"/>
    </xf>
    <xf numFmtId="38" fontId="7" fillId="5" borderId="470" xfId="3" applyNumberFormat="1" applyFont="1" applyFill="1" applyBorder="1">
      <alignment vertical="center"/>
    </xf>
    <xf numFmtId="38" fontId="7" fillId="6" borderId="471" xfId="3" applyNumberFormat="1" applyFont="1" applyFill="1" applyBorder="1">
      <alignment vertical="center"/>
    </xf>
    <xf numFmtId="176" fontId="7" fillId="6" borderId="472" xfId="3" applyNumberFormat="1" applyFont="1" applyFill="1" applyBorder="1">
      <alignment vertical="center"/>
    </xf>
    <xf numFmtId="38" fontId="1" fillId="0" borderId="0" xfId="1" applyNumberFormat="1"/>
    <xf numFmtId="179" fontId="1" fillId="0" borderId="0" xfId="1" applyNumberFormat="1"/>
    <xf numFmtId="0" fontId="49" fillId="0" borderId="0" xfId="1" applyFont="1"/>
    <xf numFmtId="0" fontId="4" fillId="4" borderId="2" xfId="1" applyFont="1" applyFill="1" applyBorder="1" applyAlignment="1">
      <alignment horizontal="center" vertical="center"/>
    </xf>
    <xf numFmtId="0" fontId="4" fillId="4" borderId="3" xfId="1" applyFont="1" applyFill="1" applyBorder="1" applyAlignment="1">
      <alignment horizontal="center" vertical="center"/>
    </xf>
    <xf numFmtId="0" fontId="4" fillId="0" borderId="473" xfId="1" applyFont="1" applyBorder="1" applyAlignment="1">
      <alignment horizontal="center" vertical="center"/>
    </xf>
    <xf numFmtId="0" fontId="4" fillId="0" borderId="3" xfId="1" applyFont="1" applyBorder="1" applyAlignment="1">
      <alignment horizontal="center" vertical="center"/>
    </xf>
    <xf numFmtId="0" fontId="4" fillId="0" borderId="6" xfId="1" applyFont="1" applyBorder="1" applyAlignment="1">
      <alignment horizontal="center" vertical="center"/>
    </xf>
    <xf numFmtId="0" fontId="4" fillId="4" borderId="6" xfId="1" applyFont="1" applyFill="1" applyBorder="1" applyAlignment="1">
      <alignment horizontal="center" vertical="center"/>
    </xf>
    <xf numFmtId="0" fontId="4" fillId="5" borderId="258" xfId="1" applyFont="1" applyFill="1" applyBorder="1" applyAlignment="1">
      <alignment horizontal="center" vertical="center"/>
    </xf>
    <xf numFmtId="0" fontId="4" fillId="0" borderId="9" xfId="1" applyFont="1" applyBorder="1" applyAlignment="1">
      <alignment horizontal="center" vertical="center"/>
    </xf>
    <xf numFmtId="0" fontId="4" fillId="4" borderId="9" xfId="1" applyFont="1" applyFill="1" applyBorder="1" applyAlignment="1">
      <alignment horizontal="center" vertical="center"/>
    </xf>
    <xf numFmtId="0" fontId="50" fillId="0" borderId="13" xfId="1" applyFont="1" applyBorder="1" applyAlignment="1">
      <alignment vertical="center"/>
    </xf>
    <xf numFmtId="0" fontId="4" fillId="0" borderId="12" xfId="1" applyFont="1" applyBorder="1" applyAlignment="1">
      <alignment vertical="center"/>
    </xf>
    <xf numFmtId="0" fontId="4" fillId="0" borderId="1" xfId="1" applyFont="1" applyBorder="1" applyAlignment="1">
      <alignment vertical="center"/>
    </xf>
    <xf numFmtId="0" fontId="4" fillId="0" borderId="4" xfId="1" applyFont="1" applyBorder="1" applyAlignment="1">
      <alignment vertical="center"/>
    </xf>
    <xf numFmtId="0" fontId="4" fillId="0" borderId="27" xfId="1" applyFont="1" applyBorder="1" applyAlignment="1">
      <alignment vertical="center"/>
    </xf>
    <xf numFmtId="0" fontId="4" fillId="0" borderId="0" xfId="1" applyFont="1" applyAlignment="1">
      <alignment vertical="center"/>
    </xf>
    <xf numFmtId="0" fontId="4" fillId="0" borderId="4" xfId="1" applyFont="1" applyBorder="1" applyAlignment="1">
      <alignment horizontal="right" vertical="center"/>
    </xf>
    <xf numFmtId="38" fontId="4" fillId="0" borderId="14" xfId="2" applyFont="1" applyBorder="1"/>
    <xf numFmtId="38" fontId="4" fillId="0" borderId="262" xfId="2" applyFont="1" applyFill="1" applyBorder="1"/>
    <xf numFmtId="38" fontId="7" fillId="0" borderId="22" xfId="2" applyFont="1" applyFill="1" applyBorder="1"/>
    <xf numFmtId="38" fontId="4" fillId="5" borderId="20" xfId="2" applyFont="1" applyFill="1" applyBorder="1"/>
    <xf numFmtId="38" fontId="4" fillId="0" borderId="19" xfId="2" applyFont="1" applyFill="1" applyBorder="1"/>
    <xf numFmtId="38" fontId="4" fillId="4" borderId="22" xfId="2" applyFont="1" applyFill="1" applyBorder="1"/>
    <xf numFmtId="38" fontId="4" fillId="5" borderId="25" xfId="2" applyFont="1" applyFill="1" applyBorder="1"/>
    <xf numFmtId="38" fontId="4" fillId="0" borderId="17" xfId="2" applyFont="1" applyFill="1" applyBorder="1" applyAlignment="1">
      <alignment horizontal="right"/>
    </xf>
    <xf numFmtId="0" fontId="4" fillId="0" borderId="28" xfId="1" applyFont="1" applyBorder="1"/>
    <xf numFmtId="176" fontId="4" fillId="0" borderId="66" xfId="2" applyNumberFormat="1" applyFont="1" applyBorder="1"/>
    <xf numFmtId="176" fontId="4" fillId="0" borderId="66" xfId="2" applyNumberFormat="1" applyFont="1" applyFill="1" applyBorder="1"/>
    <xf numFmtId="176" fontId="7" fillId="0" borderId="66" xfId="2" applyNumberFormat="1" applyFont="1" applyBorder="1"/>
    <xf numFmtId="176" fontId="7" fillId="4" borderId="66" xfId="2" applyNumberFormat="1" applyFont="1" applyFill="1" applyBorder="1"/>
    <xf numFmtId="177" fontId="7" fillId="0" borderId="66" xfId="2" applyNumberFormat="1" applyFont="1" applyBorder="1"/>
    <xf numFmtId="177" fontId="7" fillId="4" borderId="66" xfId="2" applyNumberFormat="1" applyFont="1" applyFill="1" applyBorder="1"/>
    <xf numFmtId="177" fontId="7" fillId="4" borderId="78" xfId="2" applyNumberFormat="1" applyFont="1" applyFill="1" applyBorder="1"/>
    <xf numFmtId="176" fontId="4" fillId="0" borderId="475" xfId="2" applyNumberFormat="1" applyFont="1" applyFill="1" applyBorder="1"/>
    <xf numFmtId="176" fontId="7" fillId="4" borderId="78" xfId="2" applyNumberFormat="1" applyFont="1" applyFill="1" applyBorder="1"/>
    <xf numFmtId="176" fontId="7" fillId="0" borderId="78" xfId="2" applyNumberFormat="1" applyFont="1" applyFill="1" applyBorder="1"/>
    <xf numFmtId="176" fontId="7" fillId="0" borderId="73" xfId="2" applyNumberFormat="1" applyFont="1" applyFill="1" applyBorder="1"/>
    <xf numFmtId="176" fontId="7" fillId="4" borderId="73" xfId="2" applyNumberFormat="1" applyFont="1" applyFill="1" applyBorder="1"/>
    <xf numFmtId="176" fontId="7" fillId="0" borderId="74" xfId="2" applyNumberFormat="1" applyFont="1" applyFill="1" applyBorder="1"/>
    <xf numFmtId="176" fontId="4" fillId="5" borderId="72" xfId="2" applyNumberFormat="1" applyFont="1" applyFill="1" applyBorder="1"/>
    <xf numFmtId="176" fontId="4" fillId="0" borderId="73" xfId="2" applyNumberFormat="1" applyFont="1" applyFill="1" applyBorder="1"/>
    <xf numFmtId="176" fontId="4" fillId="4" borderId="74" xfId="2" applyNumberFormat="1" applyFont="1" applyFill="1" applyBorder="1"/>
    <xf numFmtId="176" fontId="4" fillId="5" borderId="77" xfId="2" applyNumberFormat="1" applyFont="1" applyFill="1" applyBorder="1"/>
    <xf numFmtId="176" fontId="4" fillId="0" borderId="78" xfId="2" applyNumberFormat="1" applyFont="1" applyFill="1" applyBorder="1" applyAlignment="1">
      <alignment horizontal="right"/>
    </xf>
    <xf numFmtId="0" fontId="4" fillId="7" borderId="41" xfId="1" applyFont="1" applyFill="1" applyBorder="1"/>
    <xf numFmtId="177" fontId="4" fillId="7" borderId="41" xfId="2" applyNumberFormat="1" applyFont="1" applyFill="1" applyBorder="1"/>
    <xf numFmtId="177" fontId="4" fillId="7" borderId="43" xfId="2" applyNumberFormat="1" applyFont="1" applyFill="1" applyBorder="1"/>
    <xf numFmtId="177" fontId="4" fillId="7" borderId="42" xfId="2" applyNumberFormat="1" applyFont="1" applyFill="1" applyBorder="1"/>
    <xf numFmtId="177" fontId="4" fillId="7" borderId="45" xfId="2" applyNumberFormat="1" applyFont="1" applyFill="1" applyBorder="1"/>
    <xf numFmtId="177" fontId="4" fillId="7" borderId="232" xfId="2" applyNumberFormat="1" applyFont="1" applyFill="1" applyBorder="1"/>
    <xf numFmtId="177" fontId="4" fillId="7" borderId="46" xfId="2" applyNumberFormat="1" applyFont="1" applyFill="1" applyBorder="1"/>
    <xf numFmtId="177" fontId="4" fillId="7" borderId="47" xfId="2" applyNumberFormat="1" applyFont="1" applyFill="1" applyBorder="1"/>
    <xf numFmtId="177" fontId="4" fillId="7" borderId="48" xfId="2" applyNumberFormat="1" applyFont="1" applyFill="1" applyBorder="1"/>
    <xf numFmtId="177" fontId="4" fillId="7" borderId="49" xfId="2" applyNumberFormat="1" applyFont="1" applyFill="1" applyBorder="1"/>
    <xf numFmtId="177" fontId="4" fillId="7" borderId="42" xfId="2" applyNumberFormat="1" applyFont="1" applyFill="1" applyBorder="1" applyAlignment="1">
      <alignment horizontal="right"/>
    </xf>
    <xf numFmtId="0" fontId="1" fillId="7" borderId="0" xfId="1" applyFill="1"/>
    <xf numFmtId="38" fontId="4" fillId="0" borderId="14" xfId="2" applyFont="1" applyFill="1" applyBorder="1"/>
    <xf numFmtId="38" fontId="4" fillId="0" borderId="17" xfId="2" applyFont="1" applyFill="1" applyBorder="1"/>
    <xf numFmtId="38" fontId="4" fillId="4" borderId="14" xfId="2" applyFont="1" applyFill="1" applyBorder="1"/>
    <xf numFmtId="38" fontId="4" fillId="4" borderId="19" xfId="2" applyFont="1" applyFill="1" applyBorder="1"/>
    <xf numFmtId="179" fontId="4" fillId="0" borderId="66" xfId="2" applyNumberFormat="1" applyFont="1" applyFill="1" applyBorder="1"/>
    <xf numFmtId="176" fontId="7" fillId="0" borderId="66" xfId="2" applyNumberFormat="1" applyFont="1" applyFill="1" applyBorder="1"/>
    <xf numFmtId="176" fontId="7" fillId="0" borderId="475" xfId="2" applyNumberFormat="1" applyFont="1" applyFill="1" applyBorder="1"/>
    <xf numFmtId="179" fontId="4" fillId="5" borderId="72" xfId="2" applyNumberFormat="1" applyFont="1" applyFill="1" applyBorder="1"/>
    <xf numFmtId="176" fontId="4" fillId="0" borderId="78" xfId="2" applyNumberFormat="1" applyFont="1" applyFill="1" applyBorder="1"/>
    <xf numFmtId="179" fontId="4" fillId="4" borderId="66" xfId="2" applyNumberFormat="1" applyFont="1" applyFill="1" applyBorder="1"/>
    <xf numFmtId="179" fontId="4" fillId="4" borderId="73" xfId="2" applyNumberFormat="1" applyFont="1" applyFill="1" applyBorder="1"/>
    <xf numFmtId="176" fontId="4" fillId="0" borderId="74" xfId="2" applyNumberFormat="1" applyFont="1" applyFill="1" applyBorder="1"/>
    <xf numFmtId="179" fontId="4" fillId="4" borderId="71" xfId="2" applyNumberFormat="1" applyFont="1" applyFill="1" applyBorder="1"/>
    <xf numFmtId="179" fontId="4" fillId="4" borderId="74" xfId="2" applyNumberFormat="1" applyFont="1" applyFill="1" applyBorder="1"/>
    <xf numFmtId="179" fontId="4" fillId="5" borderId="77" xfId="2" applyNumberFormat="1" applyFont="1" applyFill="1" applyBorder="1"/>
    <xf numFmtId="0" fontId="4" fillId="7" borderId="28" xfId="1" applyFont="1" applyFill="1" applyBorder="1"/>
    <xf numFmtId="177" fontId="4" fillId="7" borderId="28" xfId="2" applyNumberFormat="1" applyFont="1" applyFill="1" applyBorder="1"/>
    <xf numFmtId="177" fontId="7" fillId="7" borderId="28" xfId="2" applyNumberFormat="1" applyFont="1" applyFill="1" applyBorder="1"/>
    <xf numFmtId="177" fontId="7" fillId="7" borderId="15" xfId="2" applyNumberFormat="1" applyFont="1" applyFill="1" applyBorder="1"/>
    <xf numFmtId="177" fontId="4" fillId="7" borderId="1" xfId="2" applyNumberFormat="1" applyFont="1" applyFill="1" applyBorder="1"/>
    <xf numFmtId="177" fontId="4" fillId="7" borderId="0" xfId="2" applyNumberFormat="1" applyFont="1" applyFill="1" applyBorder="1"/>
    <xf numFmtId="0" fontId="4" fillId="0" borderId="41" xfId="1" applyFont="1" applyBorder="1"/>
    <xf numFmtId="176" fontId="7" fillId="0" borderId="477" xfId="2" applyNumberFormat="1" applyFont="1" applyFill="1" applyBorder="1"/>
    <xf numFmtId="176" fontId="4" fillId="4" borderId="66" xfId="2" applyNumberFormat="1" applyFont="1" applyFill="1" applyBorder="1"/>
    <xf numFmtId="176" fontId="4" fillId="0" borderId="478" xfId="2" applyNumberFormat="1" applyFont="1" applyFill="1" applyBorder="1"/>
    <xf numFmtId="177" fontId="4" fillId="7" borderId="54" xfId="2" applyNumberFormat="1" applyFont="1" applyFill="1" applyBorder="1"/>
    <xf numFmtId="177" fontId="4" fillId="7" borderId="56" xfId="2" applyNumberFormat="1" applyFont="1" applyFill="1" applyBorder="1"/>
    <xf numFmtId="177" fontId="4" fillId="7" borderId="65" xfId="2" applyNumberFormat="1" applyFont="1" applyFill="1" applyBorder="1"/>
    <xf numFmtId="0" fontId="50" fillId="0" borderId="58" xfId="1" applyFont="1" applyBorder="1" applyAlignment="1">
      <alignment vertical="center"/>
    </xf>
    <xf numFmtId="0" fontId="4" fillId="0" borderId="57" xfId="1" applyFont="1" applyBorder="1" applyAlignment="1">
      <alignment vertical="center"/>
    </xf>
    <xf numFmtId="38" fontId="4" fillId="0" borderId="57" xfId="2" applyFont="1" applyFill="1" applyBorder="1" applyAlignment="1">
      <alignment vertical="center"/>
    </xf>
    <xf numFmtId="38" fontId="4" fillId="0" borderId="59" xfId="2" applyFont="1" applyFill="1" applyBorder="1" applyAlignment="1">
      <alignment vertical="center"/>
    </xf>
    <xf numFmtId="38" fontId="4" fillId="0" borderId="1" xfId="2" applyFont="1" applyFill="1" applyBorder="1" applyAlignment="1">
      <alignment vertical="center"/>
    </xf>
    <xf numFmtId="38" fontId="4" fillId="0" borderId="59" xfId="2" applyFont="1" applyFill="1" applyBorder="1" applyAlignment="1">
      <alignment horizontal="right" vertical="center"/>
    </xf>
    <xf numFmtId="38" fontId="4" fillId="4" borderId="17" xfId="2" applyFont="1" applyFill="1" applyBorder="1"/>
    <xf numFmtId="38" fontId="4" fillId="4" borderId="18" xfId="2" applyFont="1" applyFill="1" applyBorder="1"/>
    <xf numFmtId="178" fontId="4" fillId="0" borderId="75" xfId="2" applyNumberFormat="1" applyFont="1" applyFill="1" applyBorder="1"/>
    <xf numFmtId="179" fontId="4" fillId="4" borderId="78" xfId="2" applyNumberFormat="1" applyFont="1" applyFill="1" applyBorder="1"/>
    <xf numFmtId="179" fontId="4" fillId="4" borderId="70" xfId="2" applyNumberFormat="1" applyFont="1" applyFill="1" applyBorder="1"/>
    <xf numFmtId="176" fontId="4" fillId="0" borderId="75" xfId="2" applyNumberFormat="1" applyFont="1" applyFill="1" applyBorder="1"/>
    <xf numFmtId="176" fontId="4" fillId="0" borderId="73" xfId="2" applyNumberFormat="1" applyFont="1" applyFill="1" applyBorder="1" applyAlignment="1">
      <alignment horizontal="right"/>
    </xf>
    <xf numFmtId="179" fontId="4" fillId="0" borderId="66" xfId="2" applyNumberFormat="1" applyFont="1" applyBorder="1"/>
    <xf numFmtId="176" fontId="4" fillId="0" borderId="475" xfId="2" applyNumberFormat="1" applyFont="1" applyFill="1" applyBorder="1" applyAlignment="1">
      <alignment horizontal="right"/>
    </xf>
    <xf numFmtId="179" fontId="4" fillId="4" borderId="78" xfId="2" applyNumberFormat="1" applyFont="1" applyFill="1" applyBorder="1" applyAlignment="1">
      <alignment horizontal="right"/>
    </xf>
    <xf numFmtId="176" fontId="4" fillId="0" borderId="66" xfId="2" applyNumberFormat="1" applyFont="1" applyFill="1" applyBorder="1" applyAlignment="1">
      <alignment horizontal="right"/>
    </xf>
    <xf numFmtId="176" fontId="4" fillId="0" borderId="73" xfId="2" applyNumberFormat="1" applyFont="1" applyFill="1" applyBorder="1" applyAlignment="1">
      <alignment horizontal="center" vertical="center"/>
    </xf>
    <xf numFmtId="179" fontId="4" fillId="4" borderId="36" xfId="2" applyNumberFormat="1" applyFont="1" applyFill="1" applyBorder="1"/>
    <xf numFmtId="0" fontId="4" fillId="5" borderId="72" xfId="2" applyNumberFormat="1" applyFont="1" applyFill="1" applyBorder="1"/>
    <xf numFmtId="176" fontId="4" fillId="0" borderId="73" xfId="2" applyNumberFormat="1" applyFont="1" applyBorder="1"/>
    <xf numFmtId="176" fontId="4" fillId="0" borderId="78" xfId="2" applyNumberFormat="1" applyFont="1" applyBorder="1" applyAlignment="1">
      <alignment horizontal="right"/>
    </xf>
    <xf numFmtId="176" fontId="4" fillId="7" borderId="28" xfId="2" applyNumberFormat="1" applyFont="1" applyFill="1" applyBorder="1"/>
    <xf numFmtId="179" fontId="4" fillId="7" borderId="28" xfId="2" applyNumberFormat="1" applyFont="1" applyFill="1" applyBorder="1"/>
    <xf numFmtId="179" fontId="4" fillId="7" borderId="28" xfId="2" applyNumberFormat="1" applyFont="1" applyFill="1" applyBorder="1" applyAlignment="1">
      <alignment horizontal="center"/>
    </xf>
    <xf numFmtId="179" fontId="4" fillId="7" borderId="15" xfId="2" applyNumberFormat="1" applyFont="1" applyFill="1" applyBorder="1" applyAlignment="1">
      <alignment horizontal="center"/>
    </xf>
    <xf numFmtId="176" fontId="4" fillId="7" borderId="133" xfId="2" applyNumberFormat="1" applyFont="1" applyFill="1" applyBorder="1" applyAlignment="1">
      <alignment horizontal="center"/>
    </xf>
    <xf numFmtId="176" fontId="4" fillId="7" borderId="28" xfId="2" applyNumberFormat="1" applyFont="1" applyFill="1" applyBorder="1" applyAlignment="1">
      <alignment horizontal="center"/>
    </xf>
    <xf numFmtId="179" fontId="4" fillId="7" borderId="30" xfId="2" applyNumberFormat="1" applyFont="1" applyFill="1" applyBorder="1" applyAlignment="1">
      <alignment horizontal="center"/>
    </xf>
    <xf numFmtId="176" fontId="4" fillId="7" borderId="32" xfId="2" applyNumberFormat="1" applyFont="1" applyFill="1" applyBorder="1" applyAlignment="1">
      <alignment horizontal="center"/>
    </xf>
    <xf numFmtId="179" fontId="4" fillId="7" borderId="91" xfId="2" applyNumberFormat="1" applyFont="1" applyFill="1" applyBorder="1" applyAlignment="1">
      <alignment horizontal="center"/>
    </xf>
    <xf numFmtId="177" fontId="4" fillId="7" borderId="32" xfId="2" applyNumberFormat="1" applyFont="1" applyFill="1" applyBorder="1"/>
    <xf numFmtId="177" fontId="4" fillId="7" borderId="33" xfId="2" applyNumberFormat="1" applyFont="1" applyFill="1" applyBorder="1"/>
    <xf numFmtId="177" fontId="4" fillId="7" borderId="46" xfId="2" applyNumberFormat="1" applyFont="1" applyFill="1" applyBorder="1" applyAlignment="1">
      <alignment horizontal="right"/>
    </xf>
    <xf numFmtId="38" fontId="4" fillId="0" borderId="479" xfId="2" applyFont="1" applyFill="1" applyBorder="1"/>
    <xf numFmtId="38" fontId="4" fillId="4" borderId="479" xfId="2" applyFont="1" applyFill="1" applyBorder="1"/>
    <xf numFmtId="38" fontId="4" fillId="5" borderId="268" xfId="2" applyFont="1" applyFill="1" applyBorder="1"/>
    <xf numFmtId="38" fontId="4" fillId="0" borderId="481" xfId="2" applyFont="1" applyFill="1" applyBorder="1"/>
    <xf numFmtId="38" fontId="4" fillId="4" borderId="476" xfId="2" applyFont="1" applyFill="1" applyBorder="1"/>
    <xf numFmtId="38" fontId="4" fillId="0" borderId="13" xfId="2" applyFont="1" applyFill="1" applyBorder="1" applyAlignment="1">
      <alignment horizontal="right"/>
    </xf>
    <xf numFmtId="176" fontId="4" fillId="0" borderId="405" xfId="2" applyNumberFormat="1" applyFont="1" applyBorder="1"/>
    <xf numFmtId="176" fontId="4" fillId="4" borderId="405" xfId="2" applyNumberFormat="1" applyFont="1" applyFill="1" applyBorder="1"/>
    <xf numFmtId="179" fontId="4" fillId="0" borderId="405" xfId="2" applyNumberFormat="1" applyFont="1" applyBorder="1"/>
    <xf numFmtId="179" fontId="4" fillId="4" borderId="405" xfId="2" applyNumberFormat="1" applyFont="1" applyFill="1" applyBorder="1"/>
    <xf numFmtId="178" fontId="4" fillId="0" borderId="482" xfId="2" applyNumberFormat="1" applyFont="1" applyFill="1" applyBorder="1" applyAlignment="1">
      <alignment horizontal="center"/>
    </xf>
    <xf numFmtId="179" fontId="4" fillId="4" borderId="408" xfId="2" applyNumberFormat="1" applyFont="1" applyFill="1" applyBorder="1" applyAlignment="1">
      <alignment horizontal="center"/>
    </xf>
    <xf numFmtId="176" fontId="4" fillId="0" borderId="405" xfId="2" applyNumberFormat="1" applyFont="1" applyFill="1" applyBorder="1" applyAlignment="1">
      <alignment horizontal="right"/>
    </xf>
    <xf numFmtId="179" fontId="4" fillId="4" borderId="406" xfId="2" applyNumberFormat="1" applyFont="1" applyFill="1" applyBorder="1"/>
    <xf numFmtId="179" fontId="4" fillId="5" borderId="410" xfId="2" applyNumberFormat="1" applyFont="1" applyFill="1" applyBorder="1"/>
    <xf numFmtId="176" fontId="4" fillId="0" borderId="409" xfId="2" applyNumberFormat="1" applyFont="1" applyFill="1" applyBorder="1" applyAlignment="1">
      <alignment horizontal="right"/>
    </xf>
    <xf numFmtId="179" fontId="4" fillId="4" borderId="409" xfId="2" applyNumberFormat="1" applyFont="1" applyFill="1" applyBorder="1"/>
    <xf numFmtId="176" fontId="4" fillId="5" borderId="410" xfId="2" applyNumberFormat="1" applyFont="1" applyFill="1" applyBorder="1"/>
    <xf numFmtId="178" fontId="4" fillId="0" borderId="405" xfId="1" applyNumberFormat="1" applyFont="1" applyBorder="1"/>
    <xf numFmtId="176" fontId="4" fillId="10" borderId="483" xfId="1" applyNumberFormat="1" applyFont="1" applyFill="1" applyBorder="1"/>
    <xf numFmtId="176" fontId="4" fillId="5" borderId="415" xfId="2" applyNumberFormat="1" applyFont="1" applyFill="1" applyBorder="1"/>
    <xf numFmtId="182" fontId="4" fillId="0" borderId="408" xfId="1" applyNumberFormat="1" applyFont="1" applyBorder="1" applyAlignment="1">
      <alignment horizontal="right"/>
    </xf>
    <xf numFmtId="177" fontId="4" fillId="7" borderId="44" xfId="2" applyNumberFormat="1" applyFont="1" applyFill="1" applyBorder="1"/>
    <xf numFmtId="177" fontId="4" fillId="7" borderId="484" xfId="2" applyNumberFormat="1" applyFont="1" applyFill="1" applyBorder="1"/>
    <xf numFmtId="38" fontId="4" fillId="0" borderId="0" xfId="2" applyFont="1" applyFill="1" applyBorder="1" applyAlignment="1">
      <alignment vertical="center"/>
    </xf>
    <xf numFmtId="38" fontId="4" fillId="0" borderId="4" xfId="2" applyFont="1" applyFill="1" applyBorder="1" applyAlignment="1">
      <alignment vertical="center"/>
    </xf>
    <xf numFmtId="38" fontId="4" fillId="0" borderId="4" xfId="2" applyFont="1" applyFill="1" applyBorder="1" applyAlignment="1">
      <alignment horizontal="right" vertical="center"/>
    </xf>
    <xf numFmtId="38" fontId="4" fillId="2" borderId="14" xfId="2" applyFont="1" applyFill="1" applyBorder="1"/>
    <xf numFmtId="179" fontId="4" fillId="2" borderId="66" xfId="2" applyNumberFormat="1" applyFont="1" applyFill="1" applyBorder="1"/>
    <xf numFmtId="187" fontId="1" fillId="0" borderId="0" xfId="1" applyNumberFormat="1"/>
    <xf numFmtId="177" fontId="4" fillId="7" borderId="15" xfId="2" applyNumberFormat="1" applyFont="1" applyFill="1" applyBorder="1"/>
    <xf numFmtId="177" fontId="4" fillId="0" borderId="66" xfId="2" applyNumberFormat="1" applyFont="1" applyBorder="1"/>
    <xf numFmtId="177" fontId="4" fillId="4" borderId="405" xfId="2" applyNumberFormat="1" applyFont="1" applyFill="1" applyBorder="1"/>
    <xf numFmtId="177" fontId="4" fillId="2" borderId="66" xfId="2" applyNumberFormat="1" applyFont="1" applyFill="1" applyBorder="1"/>
    <xf numFmtId="177" fontId="4" fillId="4" borderId="408" xfId="2" applyNumberFormat="1" applyFont="1" applyFill="1" applyBorder="1"/>
    <xf numFmtId="176" fontId="4" fillId="0" borderId="485" xfId="2" applyNumberFormat="1" applyFont="1" applyFill="1" applyBorder="1"/>
    <xf numFmtId="176" fontId="4" fillId="4" borderId="67" xfId="2" applyNumberFormat="1" applyFont="1" applyFill="1" applyBorder="1"/>
    <xf numFmtId="176" fontId="4" fillId="0" borderId="405" xfId="2" applyNumberFormat="1" applyFont="1" applyFill="1" applyBorder="1"/>
    <xf numFmtId="176" fontId="4" fillId="4" borderId="69" xfId="2" applyNumberFormat="1" applyFont="1" applyFill="1" applyBorder="1"/>
    <xf numFmtId="176" fontId="4" fillId="0" borderId="409" xfId="2" applyNumberFormat="1" applyFont="1" applyFill="1" applyBorder="1"/>
    <xf numFmtId="176" fontId="4" fillId="4" borderId="409" xfId="2" applyNumberFormat="1" applyFont="1" applyFill="1" applyBorder="1"/>
    <xf numFmtId="176" fontId="4" fillId="4" borderId="411" xfId="2" applyNumberFormat="1" applyFont="1" applyFill="1" applyBorder="1"/>
    <xf numFmtId="176" fontId="4" fillId="0" borderId="408" xfId="2" applyNumberFormat="1" applyFont="1" applyFill="1" applyBorder="1" applyAlignment="1">
      <alignment horizontal="right"/>
    </xf>
    <xf numFmtId="0" fontId="4" fillId="7" borderId="54" xfId="1" applyFont="1" applyFill="1" applyBorder="1" applyAlignment="1">
      <alignment vertical="center"/>
    </xf>
    <xf numFmtId="177" fontId="4" fillId="7" borderId="486" xfId="2" applyNumberFormat="1" applyFont="1" applyFill="1" applyBorder="1"/>
    <xf numFmtId="177" fontId="4" fillId="7" borderId="487" xfId="2" applyNumberFormat="1" applyFont="1" applyFill="1" applyBorder="1"/>
    <xf numFmtId="177" fontId="4" fillId="7" borderId="488" xfId="2" applyNumberFormat="1" applyFont="1" applyFill="1" applyBorder="1"/>
    <xf numFmtId="177" fontId="4" fillId="7" borderId="108" xfId="2" applyNumberFormat="1" applyFont="1" applyFill="1" applyBorder="1"/>
    <xf numFmtId="38" fontId="4" fillId="0" borderId="136" xfId="2" applyFont="1" applyFill="1" applyBorder="1" applyAlignment="1">
      <alignment vertical="center"/>
    </xf>
    <xf numFmtId="176" fontId="4" fillId="0" borderId="63" xfId="2" applyNumberFormat="1" applyFont="1" applyBorder="1"/>
    <xf numFmtId="176" fontId="4" fillId="4" borderId="63" xfId="2" applyNumberFormat="1" applyFont="1" applyFill="1" applyBorder="1"/>
    <xf numFmtId="179" fontId="4" fillId="0" borderId="63" xfId="2" applyNumberFormat="1" applyFont="1" applyBorder="1"/>
    <xf numFmtId="179" fontId="4" fillId="4" borderId="67" xfId="2" applyNumberFormat="1" applyFont="1" applyFill="1" applyBorder="1"/>
    <xf numFmtId="176" fontId="4" fillId="0" borderId="489" xfId="2" applyNumberFormat="1" applyFont="1" applyFill="1" applyBorder="1"/>
    <xf numFmtId="179" fontId="4" fillId="4" borderId="490" xfId="2" applyNumberFormat="1" applyFont="1" applyFill="1" applyBorder="1"/>
    <xf numFmtId="179" fontId="4" fillId="5" borderId="493" xfId="2" applyNumberFormat="1" applyFont="1" applyFill="1" applyBorder="1"/>
    <xf numFmtId="176" fontId="4" fillId="5" borderId="493" xfId="2" applyNumberFormat="1" applyFont="1" applyFill="1" applyBorder="1"/>
    <xf numFmtId="176" fontId="4" fillId="0" borderId="490" xfId="2" applyNumberFormat="1" applyFont="1" applyFill="1" applyBorder="1"/>
    <xf numFmtId="179" fontId="4" fillId="4" borderId="491" xfId="2" applyNumberFormat="1" applyFont="1" applyFill="1" applyBorder="1"/>
    <xf numFmtId="179" fontId="4" fillId="4" borderId="411" xfId="2" applyNumberFormat="1" applyFont="1" applyFill="1" applyBorder="1"/>
    <xf numFmtId="179" fontId="4" fillId="5" borderId="415" xfId="2" applyNumberFormat="1" applyFont="1" applyFill="1" applyBorder="1"/>
    <xf numFmtId="177" fontId="4" fillId="7" borderId="99" xfId="2" applyNumberFormat="1" applyFont="1" applyFill="1" applyBorder="1"/>
    <xf numFmtId="177" fontId="4" fillId="7" borderId="117" xfId="2" applyNumberFormat="1" applyFont="1" applyFill="1" applyBorder="1"/>
    <xf numFmtId="177" fontId="4" fillId="7" borderId="113" xfId="2" applyNumberFormat="1" applyFont="1" applyFill="1" applyBorder="1"/>
    <xf numFmtId="177" fontId="4" fillId="7" borderId="112" xfId="2" applyNumberFormat="1" applyFont="1" applyFill="1" applyBorder="1"/>
    <xf numFmtId="177" fontId="4" fillId="7" borderId="495" xfId="2" applyNumberFormat="1" applyFont="1" applyFill="1" applyBorder="1"/>
    <xf numFmtId="177" fontId="4" fillId="7" borderId="496" xfId="2" applyNumberFormat="1" applyFont="1" applyFill="1" applyBorder="1"/>
    <xf numFmtId="177" fontId="4" fillId="7" borderId="497" xfId="2" applyNumberFormat="1" applyFont="1" applyFill="1" applyBorder="1"/>
    <xf numFmtId="177" fontId="4" fillId="7" borderId="234" xfId="2" applyNumberFormat="1" applyFont="1" applyFill="1" applyBorder="1"/>
    <xf numFmtId="186" fontId="4" fillId="4" borderId="17" xfId="2" applyNumberFormat="1" applyFont="1" applyFill="1" applyBorder="1"/>
    <xf numFmtId="176" fontId="4" fillId="0" borderId="425" xfId="2" applyNumberFormat="1" applyFont="1" applyFill="1" applyBorder="1"/>
    <xf numFmtId="178" fontId="4" fillId="0" borderId="66" xfId="2" applyNumberFormat="1" applyFont="1" applyBorder="1"/>
    <xf numFmtId="178" fontId="4" fillId="0" borderId="78" xfId="2" applyNumberFormat="1" applyFont="1" applyFill="1" applyBorder="1" applyAlignment="1">
      <alignment horizontal="center"/>
    </xf>
    <xf numFmtId="178" fontId="4" fillId="4" borderId="66" xfId="2" applyNumberFormat="1" applyFont="1" applyFill="1" applyBorder="1"/>
    <xf numFmtId="179" fontId="4" fillId="4" borderId="425" xfId="2" applyNumberFormat="1" applyFont="1" applyFill="1" applyBorder="1"/>
    <xf numFmtId="179" fontId="4" fillId="5" borderId="426" xfId="2" applyNumberFormat="1" applyFont="1" applyFill="1" applyBorder="1"/>
    <xf numFmtId="176" fontId="4" fillId="5" borderId="426" xfId="2" applyNumberFormat="1" applyFont="1" applyFill="1" applyBorder="1"/>
    <xf numFmtId="179" fontId="4" fillId="5" borderId="430" xfId="2" applyNumberFormat="1" applyFont="1" applyFill="1" applyBorder="1"/>
    <xf numFmtId="176" fontId="4" fillId="0" borderId="78" xfId="2" applyNumberFormat="1" applyFont="1" applyFill="1" applyBorder="1" applyAlignment="1">
      <alignment horizontal="center"/>
    </xf>
    <xf numFmtId="176" fontId="7" fillId="0" borderId="63" xfId="2" applyNumberFormat="1" applyFont="1" applyBorder="1"/>
    <xf numFmtId="176" fontId="7" fillId="4" borderId="63" xfId="2" applyNumberFormat="1" applyFont="1" applyFill="1" applyBorder="1"/>
    <xf numFmtId="176" fontId="4" fillId="0" borderId="67" xfId="2" applyNumberFormat="1" applyFont="1" applyFill="1" applyBorder="1" applyAlignment="1">
      <alignment horizontal="center"/>
    </xf>
    <xf numFmtId="179" fontId="4" fillId="4" borderId="63" xfId="2" applyNumberFormat="1" applyFont="1" applyFill="1" applyBorder="1"/>
    <xf numFmtId="176" fontId="4" fillId="0" borderId="36" xfId="2" applyNumberFormat="1" applyFont="1" applyFill="1" applyBorder="1"/>
    <xf numFmtId="176" fontId="4" fillId="0" borderId="492" xfId="2" applyNumberFormat="1" applyFont="1" applyFill="1" applyBorder="1"/>
    <xf numFmtId="179" fontId="4" fillId="4" borderId="478" xfId="2" applyNumberFormat="1" applyFont="1" applyFill="1" applyBorder="1"/>
    <xf numFmtId="179" fontId="4" fillId="5" borderId="499" xfId="2" applyNumberFormat="1" applyFont="1" applyFill="1" applyBorder="1"/>
    <xf numFmtId="177" fontId="7" fillId="7" borderId="99" xfId="2" applyNumberFormat="1" applyFont="1" applyFill="1" applyBorder="1"/>
    <xf numFmtId="177" fontId="7" fillId="7" borderId="97" xfId="2" applyNumberFormat="1" applyFont="1" applyFill="1" applyBorder="1"/>
    <xf numFmtId="177" fontId="4" fillId="7" borderId="98" xfId="2" applyNumberFormat="1" applyFont="1" applyFill="1" applyBorder="1"/>
    <xf numFmtId="177" fontId="4" fillId="7" borderId="100" xfId="2" applyNumberFormat="1" applyFont="1" applyFill="1" applyBorder="1"/>
    <xf numFmtId="177" fontId="4" fillId="7" borderId="301" xfId="2" applyNumberFormat="1" applyFont="1" applyFill="1" applyBorder="1"/>
    <xf numFmtId="177" fontId="4" fillId="7" borderId="105" xfId="2" applyNumberFormat="1" applyFont="1" applyFill="1" applyBorder="1"/>
    <xf numFmtId="177" fontId="4" fillId="7" borderId="125" xfId="2" applyNumberFormat="1" applyFont="1" applyFill="1" applyBorder="1"/>
    <xf numFmtId="177" fontId="4" fillId="7" borderId="280" xfId="2" applyNumberFormat="1" applyFont="1" applyFill="1" applyBorder="1"/>
    <xf numFmtId="177" fontId="4" fillId="7" borderId="242" xfId="2" applyNumberFormat="1" applyFont="1" applyFill="1" applyBorder="1"/>
    <xf numFmtId="177" fontId="4" fillId="7" borderId="87" xfId="2" applyNumberFormat="1" applyFont="1" applyFill="1" applyBorder="1"/>
    <xf numFmtId="177" fontId="4" fillId="4" borderId="66" xfId="2" applyNumberFormat="1" applyFont="1" applyFill="1" applyBorder="1"/>
    <xf numFmtId="177" fontId="4" fillId="4" borderId="78" xfId="2" applyNumberFormat="1" applyFont="1" applyFill="1" applyBorder="1"/>
    <xf numFmtId="176" fontId="4" fillId="4" borderId="78" xfId="2" applyNumberFormat="1" applyFont="1" applyFill="1" applyBorder="1"/>
    <xf numFmtId="176" fontId="4" fillId="4" borderId="73" xfId="2" applyNumberFormat="1" applyFont="1" applyFill="1" applyBorder="1"/>
    <xf numFmtId="38" fontId="7" fillId="4" borderId="419" xfId="2" applyFont="1" applyFill="1" applyBorder="1"/>
    <xf numFmtId="38" fontId="4" fillId="5" borderId="264" xfId="2" applyFont="1" applyFill="1" applyBorder="1"/>
    <xf numFmtId="38" fontId="4" fillId="5" borderId="267" xfId="2" applyFont="1" applyFill="1" applyBorder="1"/>
    <xf numFmtId="38" fontId="7" fillId="2" borderId="14" xfId="2" applyFont="1" applyFill="1" applyBorder="1"/>
    <xf numFmtId="176" fontId="7" fillId="2" borderId="66" xfId="2" applyNumberFormat="1" applyFont="1" applyFill="1" applyBorder="1"/>
    <xf numFmtId="177" fontId="7" fillId="2" borderId="66" xfId="2" applyNumberFormat="1" applyFont="1" applyFill="1" applyBorder="1"/>
    <xf numFmtId="38" fontId="7" fillId="0" borderId="419" xfId="2" applyFont="1" applyFill="1" applyBorder="1"/>
    <xf numFmtId="38" fontId="7" fillId="0" borderId="17" xfId="2" applyFont="1" applyFill="1" applyBorder="1" applyAlignment="1">
      <alignment horizontal="right"/>
    </xf>
    <xf numFmtId="176" fontId="7" fillId="4" borderId="74" xfId="2" applyNumberFormat="1" applyFont="1" applyFill="1" applyBorder="1"/>
    <xf numFmtId="176" fontId="7" fillId="0" borderId="78" xfId="2" applyNumberFormat="1" applyFont="1" applyFill="1" applyBorder="1" applyAlignment="1">
      <alignment horizontal="right"/>
    </xf>
    <xf numFmtId="177" fontId="7" fillId="7" borderId="42" xfId="2" applyNumberFormat="1" applyFont="1" applyFill="1" applyBorder="1" applyAlignment="1">
      <alignment horizontal="right"/>
    </xf>
    <xf numFmtId="176" fontId="4" fillId="4" borderId="425" xfId="2" applyNumberFormat="1" applyFont="1" applyFill="1" applyBorder="1"/>
    <xf numFmtId="176" fontId="4" fillId="4" borderId="427" xfId="2" applyNumberFormat="1" applyFont="1" applyFill="1" applyBorder="1"/>
    <xf numFmtId="176" fontId="4" fillId="5" borderId="430" xfId="2" applyNumberFormat="1" applyFont="1" applyFill="1" applyBorder="1"/>
    <xf numFmtId="177" fontId="4" fillId="7" borderId="198" xfId="2" applyNumberFormat="1" applyFont="1" applyFill="1" applyBorder="1"/>
    <xf numFmtId="177" fontId="4" fillId="7" borderId="9" xfId="2" applyNumberFormat="1" applyFont="1" applyFill="1" applyBorder="1"/>
    <xf numFmtId="177" fontId="4" fillId="7" borderId="500" xfId="2" applyNumberFormat="1" applyFont="1" applyFill="1" applyBorder="1"/>
    <xf numFmtId="177" fontId="4" fillId="7" borderId="501" xfId="2" applyNumberFormat="1" applyFont="1" applyFill="1" applyBorder="1"/>
    <xf numFmtId="177" fontId="4" fillId="7" borderId="502" xfId="2" applyNumberFormat="1" applyFont="1" applyFill="1" applyBorder="1"/>
    <xf numFmtId="177" fontId="4" fillId="7" borderId="503" xfId="2" applyNumberFormat="1" applyFont="1" applyFill="1" applyBorder="1"/>
    <xf numFmtId="177" fontId="4" fillId="7" borderId="3" xfId="2" applyNumberFormat="1" applyFont="1" applyFill="1" applyBorder="1" applyAlignment="1">
      <alignment horizontal="right"/>
    </xf>
    <xf numFmtId="177" fontId="4" fillId="7" borderId="292" xfId="2" applyNumberFormat="1" applyFont="1" applyFill="1" applyBorder="1" applyAlignment="1">
      <alignment horizontal="right"/>
    </xf>
    <xf numFmtId="177" fontId="4" fillId="7" borderId="375" xfId="2" applyNumberFormat="1" applyFont="1" applyFill="1" applyBorder="1"/>
    <xf numFmtId="177" fontId="4" fillId="7" borderId="292" xfId="2" applyNumberFormat="1" applyFont="1" applyFill="1" applyBorder="1"/>
    <xf numFmtId="177" fontId="4" fillId="7" borderId="296" xfId="2" applyNumberFormat="1" applyFont="1" applyFill="1" applyBorder="1" applyAlignment="1">
      <alignment horizontal="right"/>
    </xf>
    <xf numFmtId="38" fontId="44" fillId="0" borderId="0" xfId="1" applyNumberFormat="1" applyFont="1"/>
    <xf numFmtId="185" fontId="0" fillId="0" borderId="0" xfId="2" applyNumberFormat="1" applyFont="1"/>
    <xf numFmtId="0" fontId="4" fillId="5" borderId="504" xfId="1" applyFont="1" applyFill="1" applyBorder="1" applyAlignment="1">
      <alignment horizontal="center" vertical="center"/>
    </xf>
    <xf numFmtId="0" fontId="7" fillId="0" borderId="505" xfId="1" applyFont="1" applyBorder="1" applyAlignment="1">
      <alignment horizontal="center" vertical="center"/>
    </xf>
    <xf numFmtId="0" fontId="4" fillId="0" borderId="13" xfId="1" applyFont="1" applyBorder="1"/>
    <xf numFmtId="38" fontId="7" fillId="5" borderId="506" xfId="2" applyFont="1" applyFill="1" applyBorder="1"/>
    <xf numFmtId="38" fontId="7" fillId="0" borderId="278" xfId="2" applyFont="1" applyFill="1" applyBorder="1"/>
    <xf numFmtId="0" fontId="4" fillId="0" borderId="15" xfId="1" applyFont="1" applyBorder="1"/>
    <xf numFmtId="179" fontId="7" fillId="4" borderId="73" xfId="2" applyNumberFormat="1" applyFont="1" applyFill="1" applyBorder="1"/>
    <xf numFmtId="179" fontId="7" fillId="5" borderId="507" xfId="2" applyNumberFormat="1" applyFont="1" applyFill="1" applyBorder="1"/>
    <xf numFmtId="179" fontId="7" fillId="5" borderId="508" xfId="2" applyNumberFormat="1" applyFont="1" applyFill="1" applyBorder="1"/>
    <xf numFmtId="176" fontId="7" fillId="0" borderId="291" xfId="2" applyNumberFormat="1" applyFont="1" applyFill="1" applyBorder="1"/>
    <xf numFmtId="176" fontId="7" fillId="6" borderId="509" xfId="2" applyNumberFormat="1" applyFont="1" applyFill="1" applyBorder="1"/>
    <xf numFmtId="0" fontId="4" fillId="7" borderId="15" xfId="1" applyFont="1" applyFill="1" applyBorder="1"/>
    <xf numFmtId="188" fontId="7" fillId="7" borderId="41" xfId="2" applyNumberFormat="1" applyFont="1" applyFill="1" applyBorder="1"/>
    <xf numFmtId="188" fontId="7" fillId="4" borderId="41" xfId="2" applyNumberFormat="1" applyFont="1" applyFill="1" applyBorder="1"/>
    <xf numFmtId="188" fontId="7" fillId="4" borderId="43" xfId="2" applyNumberFormat="1" applyFont="1" applyFill="1" applyBorder="1"/>
    <xf numFmtId="188" fontId="7" fillId="7" borderId="46" xfId="2" applyNumberFormat="1" applyFont="1" applyFill="1" applyBorder="1"/>
    <xf numFmtId="188" fontId="7" fillId="7" borderId="47" xfId="2" applyNumberFormat="1" applyFont="1" applyFill="1" applyBorder="1"/>
    <xf numFmtId="188" fontId="7" fillId="7" borderId="49" xfId="2" applyNumberFormat="1" applyFont="1" applyFill="1" applyBorder="1"/>
    <xf numFmtId="188" fontId="7" fillId="7" borderId="48" xfId="2" applyNumberFormat="1" applyFont="1" applyFill="1" applyBorder="1"/>
    <xf numFmtId="188" fontId="7" fillId="4" borderId="48" xfId="2" applyNumberFormat="1" applyFont="1" applyFill="1" applyBorder="1"/>
    <xf numFmtId="188" fontId="7" fillId="7" borderId="1" xfId="2" applyNumberFormat="1" applyFont="1" applyFill="1" applyBorder="1"/>
    <xf numFmtId="188" fontId="7" fillId="7" borderId="510" xfId="2" applyNumberFormat="1" applyFont="1" applyFill="1" applyBorder="1"/>
    <xf numFmtId="188" fontId="7" fillId="7" borderId="309" xfId="2" applyNumberFormat="1" applyFont="1" applyFill="1" applyBorder="1"/>
    <xf numFmtId="188" fontId="7" fillId="7" borderId="275" xfId="2" applyNumberFormat="1" applyFont="1" applyFill="1" applyBorder="1"/>
    <xf numFmtId="188" fontId="7" fillId="7" borderId="50" xfId="2" applyNumberFormat="1" applyFont="1" applyFill="1" applyBorder="1"/>
    <xf numFmtId="188" fontId="1" fillId="7" borderId="0" xfId="1" applyNumberFormat="1" applyFill="1"/>
    <xf numFmtId="0" fontId="4" fillId="0" borderId="42" xfId="1" applyFont="1" applyBorder="1"/>
    <xf numFmtId="176" fontId="7" fillId="0" borderId="427" xfId="2" applyNumberFormat="1" applyFont="1" applyFill="1" applyBorder="1"/>
    <xf numFmtId="179" fontId="7" fillId="4" borderId="427" xfId="2" applyNumberFormat="1" applyFont="1" applyFill="1" applyBorder="1"/>
    <xf numFmtId="179" fontId="7" fillId="5" borderId="498" xfId="2" applyNumberFormat="1" applyFont="1" applyFill="1" applyBorder="1"/>
    <xf numFmtId="176" fontId="7" fillId="5" borderId="426" xfId="2" applyNumberFormat="1" applyFont="1" applyFill="1" applyBorder="1"/>
    <xf numFmtId="176" fontId="7" fillId="0" borderId="425" xfId="2" applyNumberFormat="1" applyFont="1" applyFill="1" applyBorder="1"/>
    <xf numFmtId="179" fontId="7" fillId="5" borderId="511" xfId="2" applyNumberFormat="1" applyFont="1" applyFill="1" applyBorder="1"/>
    <xf numFmtId="176" fontId="7" fillId="0" borderId="512" xfId="2" applyNumberFormat="1" applyFont="1" applyFill="1" applyBorder="1"/>
    <xf numFmtId="0" fontId="4" fillId="7" borderId="42" xfId="1" applyFont="1" applyFill="1" applyBorder="1"/>
    <xf numFmtId="188" fontId="7" fillId="7" borderId="43" xfId="2" applyNumberFormat="1" applyFont="1" applyFill="1" applyBorder="1"/>
    <xf numFmtId="188" fontId="7" fillId="7" borderId="11" xfId="2" applyNumberFormat="1" applyFont="1" applyFill="1" applyBorder="1"/>
    <xf numFmtId="188" fontId="7" fillId="7" borderId="2" xfId="2" applyNumberFormat="1" applyFont="1" applyFill="1" applyBorder="1"/>
    <xf numFmtId="188" fontId="7" fillId="7" borderId="295" xfId="2" applyNumberFormat="1" applyFont="1" applyFill="1" applyBorder="1"/>
    <xf numFmtId="188" fontId="7" fillId="7" borderId="9" xfId="2" applyNumberFormat="1" applyFont="1" applyFill="1" applyBorder="1"/>
    <xf numFmtId="188" fontId="7" fillId="7" borderId="373" xfId="2" applyNumberFormat="1" applyFont="1" applyFill="1" applyBorder="1"/>
    <xf numFmtId="188" fontId="7" fillId="7" borderId="433" xfId="2" applyNumberFormat="1" applyFont="1" applyFill="1" applyBorder="1"/>
    <xf numFmtId="188" fontId="7" fillId="7" borderId="513" xfId="2" applyNumberFormat="1" applyFont="1" applyFill="1" applyBorder="1"/>
    <xf numFmtId="188" fontId="7" fillId="7" borderId="514" xfId="2" applyNumberFormat="1" applyFont="1" applyFill="1" applyBorder="1"/>
    <xf numFmtId="188" fontId="7" fillId="7" borderId="372" xfId="2" applyNumberFormat="1" applyFont="1" applyFill="1" applyBorder="1"/>
    <xf numFmtId="188" fontId="7" fillId="7" borderId="505" xfId="2" applyNumberFormat="1" applyFont="1" applyFill="1" applyBorder="1"/>
    <xf numFmtId="188" fontId="7" fillId="7" borderId="292" xfId="2" applyNumberFormat="1" applyFont="1" applyFill="1" applyBorder="1"/>
    <xf numFmtId="176" fontId="7" fillId="5" borderId="515" xfId="2" applyNumberFormat="1" applyFont="1" applyFill="1" applyBorder="1"/>
    <xf numFmtId="0" fontId="7" fillId="6" borderId="516" xfId="1" applyFont="1" applyFill="1" applyBorder="1" applyAlignment="1">
      <alignment horizontal="center" vertical="center"/>
    </xf>
    <xf numFmtId="0" fontId="17" fillId="6" borderId="516" xfId="1" applyFont="1" applyFill="1" applyBorder="1" applyAlignment="1">
      <alignment horizontal="center" vertical="center" wrapText="1"/>
    </xf>
    <xf numFmtId="0" fontId="4" fillId="5" borderId="516" xfId="1" applyFont="1" applyFill="1" applyBorder="1" applyAlignment="1">
      <alignment horizontal="center" vertical="center"/>
    </xf>
    <xf numFmtId="0" fontId="4" fillId="6" borderId="516" xfId="1" applyFont="1" applyFill="1" applyBorder="1" applyAlignment="1">
      <alignment horizontal="center" vertical="center"/>
    </xf>
    <xf numFmtId="0" fontId="22" fillId="0" borderId="517" xfId="1" applyFont="1" applyBorder="1" applyAlignment="1">
      <alignment vertical="center"/>
    </xf>
    <xf numFmtId="38" fontId="7" fillId="6" borderId="518" xfId="2" applyFont="1" applyFill="1" applyBorder="1"/>
    <xf numFmtId="38" fontId="7" fillId="5" borderId="518" xfId="2" applyFont="1" applyFill="1" applyBorder="1"/>
    <xf numFmtId="176" fontId="7" fillId="6" borderId="520" xfId="2" applyNumberFormat="1" applyFont="1" applyFill="1" applyBorder="1"/>
    <xf numFmtId="176" fontId="7" fillId="5" borderId="521" xfId="2" applyNumberFormat="1" applyFont="1" applyFill="1" applyBorder="1"/>
    <xf numFmtId="176" fontId="7" fillId="6" borderId="521" xfId="2" applyNumberFormat="1" applyFont="1" applyFill="1" applyBorder="1"/>
    <xf numFmtId="179" fontId="7" fillId="6" borderId="520" xfId="2" applyNumberFormat="1" applyFont="1" applyFill="1" applyBorder="1"/>
    <xf numFmtId="180" fontId="7" fillId="6" borderId="520" xfId="2" applyNumberFormat="1" applyFont="1" applyFill="1" applyBorder="1"/>
    <xf numFmtId="38" fontId="22" fillId="0" borderId="522" xfId="2" applyFont="1" applyFill="1" applyBorder="1" applyAlignment="1">
      <alignment vertical="center"/>
    </xf>
    <xf numFmtId="38" fontId="4" fillId="6" borderId="518" xfId="2" applyFont="1" applyFill="1" applyBorder="1"/>
    <xf numFmtId="176" fontId="4" fillId="6" borderId="521" xfId="2" applyNumberFormat="1" applyFont="1" applyFill="1" applyBorder="1"/>
    <xf numFmtId="177" fontId="22" fillId="0" borderId="522" xfId="2" applyNumberFormat="1" applyFont="1" applyFill="1" applyBorder="1" applyAlignment="1">
      <alignment vertical="center"/>
    </xf>
    <xf numFmtId="38" fontId="7" fillId="5" borderId="519" xfId="2" applyFont="1" applyFill="1" applyBorder="1"/>
    <xf numFmtId="179" fontId="7" fillId="6" borderId="525" xfId="2" applyNumberFormat="1" applyFont="1" applyFill="1" applyBorder="1"/>
    <xf numFmtId="176" fontId="7" fillId="5" borderId="525" xfId="2" applyNumberFormat="1" applyFont="1" applyFill="1" applyBorder="1"/>
    <xf numFmtId="176" fontId="7" fillId="6" borderId="525" xfId="2" applyNumberFormat="1" applyFont="1" applyFill="1" applyBorder="1"/>
    <xf numFmtId="0" fontId="4" fillId="4" borderId="85" xfId="1" applyFont="1" applyFill="1" applyBorder="1" applyAlignment="1">
      <alignment horizontal="center" vertical="top"/>
    </xf>
    <xf numFmtId="0" fontId="7" fillId="4" borderId="90" xfId="1" applyFont="1" applyFill="1" applyBorder="1" applyAlignment="1">
      <alignment horizontal="center" vertical="top"/>
    </xf>
    <xf numFmtId="0" fontId="7" fillId="0" borderId="85" xfId="1" applyFont="1" applyBorder="1" applyAlignment="1">
      <alignment horizontal="center" vertical="top"/>
    </xf>
    <xf numFmtId="0" fontId="7" fillId="4" borderId="85" xfId="1" applyFont="1" applyFill="1" applyBorder="1" applyAlignment="1">
      <alignment horizontal="center" vertical="top"/>
    </xf>
    <xf numFmtId="3" fontId="22" fillId="0" borderId="117" xfId="1" applyNumberFormat="1" applyFont="1" applyBorder="1" applyAlignment="1">
      <alignment horizontal="right" vertical="center"/>
    </xf>
    <xf numFmtId="3" fontId="7" fillId="0" borderId="15" xfId="1" applyNumberFormat="1" applyFont="1" applyBorder="1" applyAlignment="1">
      <alignment horizontal="right" vertical="center"/>
    </xf>
    <xf numFmtId="3" fontId="7" fillId="0" borderId="319" xfId="1" applyNumberFormat="1" applyFont="1" applyBorder="1" applyAlignment="1">
      <alignment horizontal="right" vertical="center"/>
    </xf>
    <xf numFmtId="3" fontId="7" fillId="0" borderId="326" xfId="1" applyNumberFormat="1" applyFont="1" applyBorder="1" applyAlignment="1">
      <alignment horizontal="right" vertical="center"/>
    </xf>
    <xf numFmtId="3" fontId="22" fillId="0" borderId="326" xfId="1" applyNumberFormat="1" applyFont="1" applyBorder="1" applyAlignment="1">
      <alignment horizontal="right" vertical="center"/>
    </xf>
    <xf numFmtId="3" fontId="7" fillId="0" borderId="333" xfId="1" applyNumberFormat="1" applyFont="1" applyBorder="1" applyAlignment="1">
      <alignment horizontal="right" vertical="center"/>
    </xf>
    <xf numFmtId="3" fontId="22" fillId="6" borderId="534" xfId="1" applyNumberFormat="1" applyFont="1" applyFill="1" applyBorder="1" applyAlignment="1">
      <alignment horizontal="right" vertical="center"/>
    </xf>
    <xf numFmtId="176" fontId="22" fillId="6" borderId="535" xfId="1" applyNumberFormat="1" applyFont="1" applyFill="1" applyBorder="1" applyAlignment="1">
      <alignment horizontal="right" vertical="center"/>
    </xf>
    <xf numFmtId="3" fontId="22" fillId="6" borderId="536" xfId="1" applyNumberFormat="1" applyFont="1" applyFill="1" applyBorder="1" applyAlignment="1">
      <alignment horizontal="right" vertical="center"/>
    </xf>
    <xf numFmtId="176" fontId="22" fillId="6" borderId="537" xfId="1" applyNumberFormat="1" applyFont="1" applyFill="1" applyBorder="1" applyAlignment="1">
      <alignment horizontal="right" vertical="center"/>
    </xf>
    <xf numFmtId="3" fontId="22" fillId="6" borderId="538" xfId="1" applyNumberFormat="1" applyFont="1" applyFill="1" applyBorder="1" applyAlignment="1">
      <alignment horizontal="right" vertical="center"/>
    </xf>
    <xf numFmtId="3" fontId="7" fillId="6" borderId="539" xfId="1" applyNumberFormat="1" applyFont="1" applyFill="1" applyBorder="1" applyAlignment="1">
      <alignment horizontal="right" vertical="center"/>
    </xf>
    <xf numFmtId="176" fontId="7" fillId="6" borderId="540" xfId="1" applyNumberFormat="1" applyFont="1" applyFill="1" applyBorder="1" applyAlignment="1">
      <alignment horizontal="right" vertical="center"/>
    </xf>
    <xf numFmtId="3" fontId="7" fillId="6" borderId="541" xfId="1" applyNumberFormat="1" applyFont="1" applyFill="1" applyBorder="1" applyAlignment="1">
      <alignment horizontal="right" vertical="center"/>
    </xf>
    <xf numFmtId="176" fontId="7" fillId="6" borderId="542" xfId="1" applyNumberFormat="1" applyFont="1" applyFill="1" applyBorder="1" applyAlignment="1">
      <alignment horizontal="right" vertical="center"/>
    </xf>
    <xf numFmtId="3" fontId="7" fillId="6" borderId="543" xfId="1" applyNumberFormat="1" applyFont="1" applyFill="1" applyBorder="1" applyAlignment="1">
      <alignment horizontal="right" vertical="center"/>
    </xf>
    <xf numFmtId="176" fontId="7" fillId="6" borderId="537" xfId="1" applyNumberFormat="1" applyFont="1" applyFill="1" applyBorder="1" applyAlignment="1">
      <alignment horizontal="right" vertical="center"/>
    </xf>
    <xf numFmtId="3" fontId="22" fillId="6" borderId="539" xfId="1" applyNumberFormat="1" applyFont="1" applyFill="1" applyBorder="1" applyAlignment="1">
      <alignment horizontal="right" vertical="center"/>
    </xf>
    <xf numFmtId="176" fontId="22" fillId="6" borderId="544" xfId="1" applyNumberFormat="1" applyFont="1" applyFill="1" applyBorder="1" applyAlignment="1">
      <alignment horizontal="right" vertical="center"/>
    </xf>
    <xf numFmtId="176" fontId="7" fillId="6" borderId="545" xfId="1" applyNumberFormat="1" applyFont="1" applyFill="1" applyBorder="1" applyAlignment="1">
      <alignment horizontal="right" vertical="center"/>
    </xf>
    <xf numFmtId="176" fontId="21" fillId="6" borderId="537" xfId="1" applyNumberFormat="1" applyFont="1" applyFill="1" applyBorder="1" applyAlignment="1">
      <alignment horizontal="right" vertical="center"/>
    </xf>
    <xf numFmtId="176" fontId="4" fillId="6" borderId="540" xfId="1" applyNumberFormat="1" applyFont="1" applyFill="1" applyBorder="1" applyAlignment="1">
      <alignment horizontal="right" vertical="center"/>
    </xf>
    <xf numFmtId="176" fontId="4" fillId="6" borderId="542" xfId="1" applyNumberFormat="1" applyFont="1" applyFill="1" applyBorder="1" applyAlignment="1">
      <alignment horizontal="right" vertical="center"/>
    </xf>
    <xf numFmtId="176" fontId="4" fillId="6" borderId="545" xfId="1" applyNumberFormat="1" applyFont="1" applyFill="1" applyBorder="1" applyAlignment="1">
      <alignment horizontal="right" vertical="center"/>
    </xf>
    <xf numFmtId="3" fontId="7" fillId="6" borderId="547" xfId="1" applyNumberFormat="1" applyFont="1" applyFill="1" applyBorder="1" applyAlignment="1">
      <alignment horizontal="right" vertical="center"/>
    </xf>
    <xf numFmtId="176" fontId="4" fillId="6" borderId="548" xfId="1" applyNumberFormat="1" applyFont="1" applyFill="1" applyBorder="1" applyAlignment="1">
      <alignment horizontal="right" vertical="center"/>
    </xf>
    <xf numFmtId="176" fontId="4" fillId="6" borderId="537" xfId="1" applyNumberFormat="1" applyFont="1" applyFill="1" applyBorder="1" applyAlignment="1">
      <alignment horizontal="right" vertical="center"/>
    </xf>
    <xf numFmtId="3" fontId="22" fillId="6" borderId="549" xfId="1" applyNumberFormat="1" applyFont="1" applyFill="1" applyBorder="1" applyAlignment="1">
      <alignment horizontal="right" vertical="center"/>
    </xf>
    <xf numFmtId="3" fontId="7" fillId="6" borderId="550" xfId="1" applyNumberFormat="1" applyFont="1" applyFill="1" applyBorder="1" applyAlignment="1">
      <alignment horizontal="right" vertical="center"/>
    </xf>
    <xf numFmtId="3" fontId="7" fillId="6" borderId="551" xfId="1" applyNumberFormat="1" applyFont="1" applyFill="1" applyBorder="1" applyAlignment="1">
      <alignment horizontal="right" vertical="center"/>
    </xf>
    <xf numFmtId="3" fontId="22" fillId="6" borderId="552" xfId="1" applyNumberFormat="1" applyFont="1" applyFill="1" applyBorder="1" applyAlignment="1">
      <alignment horizontal="right" vertical="center"/>
    </xf>
    <xf numFmtId="3" fontId="22" fillId="5" borderId="553" xfId="1" applyNumberFormat="1" applyFont="1" applyFill="1" applyBorder="1" applyAlignment="1">
      <alignment horizontal="right" vertical="center"/>
    </xf>
    <xf numFmtId="176" fontId="22" fillId="5" borderId="554" xfId="1" applyNumberFormat="1" applyFont="1" applyFill="1" applyBorder="1" applyAlignment="1">
      <alignment horizontal="center" vertical="center"/>
    </xf>
    <xf numFmtId="3" fontId="21" fillId="6" borderId="555" xfId="1" applyNumberFormat="1" applyFont="1" applyFill="1" applyBorder="1" applyAlignment="1">
      <alignment horizontal="right" vertical="center"/>
    </xf>
    <xf numFmtId="176" fontId="21" fillId="6" borderId="556" xfId="1" applyNumberFormat="1" applyFont="1" applyFill="1" applyBorder="1" applyAlignment="1">
      <alignment horizontal="center" vertical="center"/>
    </xf>
    <xf numFmtId="176" fontId="22" fillId="6" borderId="102" xfId="1" applyNumberFormat="1" applyFont="1" applyFill="1" applyBorder="1" applyAlignment="1">
      <alignment horizontal="right" vertical="center"/>
    </xf>
    <xf numFmtId="176" fontId="22" fillId="6" borderId="116" xfId="1" applyNumberFormat="1" applyFont="1" applyFill="1" applyBorder="1" applyAlignment="1">
      <alignment horizontal="right" vertical="center"/>
    </xf>
    <xf numFmtId="183" fontId="22" fillId="6" borderId="145" xfId="1" applyNumberFormat="1" applyFont="1" applyFill="1" applyBorder="1" applyAlignment="1">
      <alignment horizontal="right" vertical="center"/>
    </xf>
    <xf numFmtId="176" fontId="7" fillId="6" borderId="357" xfId="1" applyNumberFormat="1" applyFont="1" applyFill="1" applyBorder="1" applyAlignment="1">
      <alignment horizontal="right" vertical="center"/>
    </xf>
    <xf numFmtId="176" fontId="7" fillId="6" borderId="160" xfId="1" applyNumberFormat="1" applyFont="1" applyFill="1" applyBorder="1" applyAlignment="1">
      <alignment horizontal="right" vertical="center"/>
    </xf>
    <xf numFmtId="176" fontId="7" fillId="6" borderId="181" xfId="1" applyNumberFormat="1" applyFont="1" applyFill="1" applyBorder="1" applyAlignment="1">
      <alignment horizontal="right" vertical="center"/>
    </xf>
    <xf numFmtId="176" fontId="22" fillId="6" borderId="145" xfId="1" applyNumberFormat="1" applyFont="1" applyFill="1" applyBorder="1" applyAlignment="1">
      <alignment horizontal="right" vertical="center"/>
    </xf>
    <xf numFmtId="176" fontId="22" fillId="6" borderId="357" xfId="1" applyNumberFormat="1" applyFont="1" applyFill="1" applyBorder="1" applyAlignment="1">
      <alignment horizontal="right" vertical="center"/>
    </xf>
    <xf numFmtId="176" fontId="7" fillId="6" borderId="202" xfId="1" applyNumberFormat="1" applyFont="1" applyFill="1" applyBorder="1" applyAlignment="1">
      <alignment horizontal="right" vertical="center"/>
    </xf>
    <xf numFmtId="176" fontId="22" fillId="6" borderId="195" xfId="1" applyNumberFormat="1" applyFont="1" applyFill="1" applyBorder="1" applyAlignment="1">
      <alignment horizontal="right" vertical="center"/>
    </xf>
    <xf numFmtId="176" fontId="7" fillId="6" borderId="142" xfId="1" applyNumberFormat="1" applyFont="1" applyFill="1" applyBorder="1" applyAlignment="1">
      <alignment horizontal="right" vertical="center"/>
    </xf>
    <xf numFmtId="176" fontId="7" fillId="6" borderId="151" xfId="1" applyNumberFormat="1" applyFont="1" applyFill="1" applyBorder="1" applyAlignment="1">
      <alignment horizontal="right" vertical="center"/>
    </xf>
    <xf numFmtId="3" fontId="22" fillId="6" borderId="554" xfId="1" applyNumberFormat="1" applyFont="1" applyFill="1" applyBorder="1" applyAlignment="1">
      <alignment horizontal="center" vertical="center"/>
    </xf>
    <xf numFmtId="3" fontId="22" fillId="6" borderId="236" xfId="1" applyNumberFormat="1" applyFont="1" applyFill="1" applyBorder="1" applyAlignment="1">
      <alignment horizontal="right" vertical="center"/>
    </xf>
    <xf numFmtId="3" fontId="22" fillId="6" borderId="114" xfId="1" applyNumberFormat="1" applyFont="1" applyFill="1" applyBorder="1" applyAlignment="1">
      <alignment horizontal="right" vertical="center"/>
    </xf>
    <xf numFmtId="3" fontId="22" fillId="6" borderId="211" xfId="1" applyNumberFormat="1" applyFont="1" applyFill="1" applyBorder="1" applyAlignment="1">
      <alignment horizontal="right" vertical="center"/>
    </xf>
    <xf numFmtId="3" fontId="7" fillId="6" borderId="130" xfId="1" applyNumberFormat="1" applyFont="1" applyFill="1" applyBorder="1" applyAlignment="1">
      <alignment horizontal="right" vertical="center"/>
    </xf>
    <xf numFmtId="3" fontId="7" fillId="6" borderId="324" xfId="1" applyNumberFormat="1" applyFont="1" applyFill="1" applyBorder="1" applyAlignment="1">
      <alignment horizontal="right" vertical="center"/>
    </xf>
    <xf numFmtId="3" fontId="7" fillId="6" borderId="331" xfId="1" applyNumberFormat="1" applyFont="1" applyFill="1" applyBorder="1" applyAlignment="1">
      <alignment horizontal="right" vertical="center"/>
    </xf>
    <xf numFmtId="3" fontId="22" fillId="6" borderId="331" xfId="1" applyNumberFormat="1" applyFont="1" applyFill="1" applyBorder="1" applyAlignment="1">
      <alignment horizontal="right" vertical="center"/>
    </xf>
    <xf numFmtId="3" fontId="7" fillId="6" borderId="336" xfId="1" applyNumberFormat="1" applyFont="1" applyFill="1" applyBorder="1" applyAlignment="1">
      <alignment horizontal="right" vertical="center"/>
    </xf>
    <xf numFmtId="3" fontId="22" fillId="6" borderId="218" xfId="1" applyNumberFormat="1" applyFont="1" applyFill="1" applyBorder="1" applyAlignment="1">
      <alignment horizontal="right" vertical="center"/>
    </xf>
    <xf numFmtId="3" fontId="7" fillId="6" borderId="211" xfId="1" applyNumberFormat="1" applyFont="1" applyFill="1" applyBorder="1" applyAlignment="1">
      <alignment horizontal="right" vertical="center"/>
    </xf>
    <xf numFmtId="3" fontId="22" fillId="6" borderId="558" xfId="1" applyNumberFormat="1" applyFont="1" applyFill="1" applyBorder="1" applyAlignment="1">
      <alignment horizontal="right" vertical="center"/>
    </xf>
    <xf numFmtId="0" fontId="25" fillId="6" borderId="560" xfId="1" applyFont="1" applyFill="1" applyBorder="1" applyAlignment="1">
      <alignment horizontal="center" vertical="top"/>
    </xf>
    <xf numFmtId="176" fontId="4" fillId="6" borderId="544" xfId="1" applyNumberFormat="1" applyFont="1" applyFill="1" applyBorder="1" applyAlignment="1">
      <alignment horizontal="left" vertical="center" wrapText="1"/>
    </xf>
    <xf numFmtId="176" fontId="21" fillId="6" borderId="565" xfId="1" applyNumberFormat="1" applyFont="1" applyFill="1" applyBorder="1" applyAlignment="1">
      <alignment horizontal="left" vertical="center" wrapText="1"/>
    </xf>
    <xf numFmtId="176" fontId="22" fillId="6" borderId="566" xfId="1" applyNumberFormat="1" applyFont="1" applyFill="1" applyBorder="1" applyAlignment="1">
      <alignment horizontal="right" vertical="center"/>
    </xf>
    <xf numFmtId="176" fontId="22" fillId="6" borderId="567" xfId="1" applyNumberFormat="1" applyFont="1" applyFill="1" applyBorder="1" applyAlignment="1">
      <alignment horizontal="right" vertical="center"/>
    </xf>
    <xf numFmtId="176" fontId="21" fillId="6" borderId="355" xfId="1" applyNumberFormat="1" applyFont="1" applyFill="1" applyBorder="1" applyAlignment="1">
      <alignment horizontal="right" vertical="center"/>
    </xf>
    <xf numFmtId="176" fontId="7" fillId="6" borderId="568" xfId="1" applyNumberFormat="1" applyFont="1" applyFill="1" applyBorder="1" applyAlignment="1">
      <alignment horizontal="right" vertical="center"/>
    </xf>
    <xf numFmtId="176" fontId="7" fillId="6" borderId="569" xfId="1" applyNumberFormat="1" applyFont="1" applyFill="1" applyBorder="1" applyAlignment="1">
      <alignment horizontal="right" vertical="center"/>
    </xf>
    <xf numFmtId="182" fontId="7" fillId="6" borderId="569" xfId="1" applyNumberFormat="1" applyFont="1" applyFill="1" applyBorder="1" applyAlignment="1">
      <alignment horizontal="right" vertical="center"/>
    </xf>
    <xf numFmtId="176" fontId="7" fillId="6" borderId="339" xfId="1" applyNumberFormat="1" applyFont="1" applyFill="1" applyBorder="1" applyAlignment="1">
      <alignment horizontal="right" vertical="center"/>
    </xf>
    <xf numFmtId="176" fontId="22" fillId="6" borderId="339" xfId="1" applyNumberFormat="1" applyFont="1" applyFill="1" applyBorder="1" applyAlignment="1">
      <alignment horizontal="right" vertical="center"/>
    </xf>
    <xf numFmtId="176" fontId="22" fillId="6" borderId="570" xfId="1" applyNumberFormat="1" applyFont="1" applyFill="1" applyBorder="1" applyAlignment="1">
      <alignment horizontal="right" vertical="center"/>
    </xf>
    <xf numFmtId="176" fontId="22" fillId="6" borderId="355" xfId="1" applyNumberFormat="1" applyFont="1" applyFill="1" applyBorder="1" applyAlignment="1">
      <alignment horizontal="right" vertical="center"/>
    </xf>
    <xf numFmtId="176" fontId="7" fillId="6" borderId="571" xfId="1" applyNumberFormat="1" applyFont="1" applyFill="1" applyBorder="1" applyAlignment="1">
      <alignment horizontal="right" vertical="center"/>
    </xf>
    <xf numFmtId="4" fontId="4" fillId="6" borderId="569" xfId="1" applyNumberFormat="1" applyFont="1" applyFill="1" applyBorder="1" applyAlignment="1">
      <alignment horizontal="right" vertical="center"/>
    </xf>
    <xf numFmtId="176" fontId="7" fillId="6" borderId="572" xfId="1" applyNumberFormat="1" applyFont="1" applyFill="1" applyBorder="1" applyAlignment="1">
      <alignment horizontal="right" vertical="center"/>
    </xf>
    <xf numFmtId="176" fontId="44" fillId="6" borderId="573" xfId="1" applyNumberFormat="1" applyFont="1" applyFill="1" applyBorder="1" applyAlignment="1">
      <alignment horizontal="center" vertical="center"/>
    </xf>
    <xf numFmtId="3" fontId="22" fillId="5" borderId="558" xfId="1" applyNumberFormat="1" applyFont="1" applyFill="1" applyBorder="1" applyAlignment="1">
      <alignment horizontal="right" vertical="center"/>
    </xf>
    <xf numFmtId="0" fontId="17" fillId="6" borderId="574" xfId="1" applyFont="1" applyFill="1" applyBorder="1" applyAlignment="1">
      <alignment horizontal="center" vertical="top"/>
    </xf>
    <xf numFmtId="176" fontId="7" fillId="6" borderId="517" xfId="1" applyNumberFormat="1" applyFont="1" applyFill="1" applyBorder="1" applyAlignment="1">
      <alignment horizontal="left" vertical="center" wrapText="1"/>
    </xf>
    <xf numFmtId="176" fontId="22" fillId="6" borderId="580" xfId="1" applyNumberFormat="1" applyFont="1" applyFill="1" applyBorder="1" applyAlignment="1">
      <alignment horizontal="left" vertical="center" wrapText="1"/>
    </xf>
    <xf numFmtId="38" fontId="7" fillId="4" borderId="421" xfId="2" applyFont="1" applyFill="1" applyBorder="1"/>
    <xf numFmtId="179" fontId="7" fillId="4" borderId="48" xfId="2" applyNumberFormat="1" applyFont="1" applyFill="1" applyBorder="1"/>
    <xf numFmtId="179" fontId="7" fillId="5" borderId="49" xfId="2" applyNumberFormat="1" applyFont="1" applyFill="1" applyBorder="1"/>
    <xf numFmtId="176" fontId="4" fillId="6" borderId="509" xfId="2" applyNumberFormat="1" applyFont="1" applyFill="1" applyBorder="1"/>
    <xf numFmtId="179" fontId="7" fillId="6" borderId="281" xfId="2" applyNumberFormat="1" applyFont="1" applyFill="1" applyBorder="1"/>
    <xf numFmtId="179" fontId="7" fillId="0" borderId="478" xfId="2" applyNumberFormat="1" applyFont="1" applyFill="1" applyBorder="1"/>
    <xf numFmtId="179" fontId="7" fillId="4" borderId="581" xfId="2" applyNumberFormat="1" applyFont="1" applyFill="1" applyBorder="1"/>
    <xf numFmtId="179" fontId="7" fillId="0" borderId="492" xfId="2" applyNumberFormat="1" applyFont="1" applyFill="1" applyBorder="1"/>
    <xf numFmtId="179" fontId="7" fillId="4" borderId="492" xfId="2" applyNumberFormat="1" applyFont="1" applyFill="1" applyBorder="1"/>
    <xf numFmtId="38" fontId="7" fillId="0" borderId="17" xfId="2" applyFont="1" applyBorder="1"/>
    <xf numFmtId="179" fontId="7" fillId="0" borderId="15" xfId="2" applyNumberFormat="1" applyFont="1" applyBorder="1"/>
    <xf numFmtId="179" fontId="7" fillId="0" borderId="42" xfId="2" applyNumberFormat="1" applyFont="1" applyFill="1" applyBorder="1"/>
    <xf numFmtId="38" fontId="7" fillId="5" borderId="480" xfId="2" applyFont="1" applyFill="1" applyBorder="1"/>
    <xf numFmtId="179" fontId="7" fillId="5" borderId="1" xfId="2" applyNumberFormat="1" applyFont="1" applyFill="1" applyBorder="1"/>
    <xf numFmtId="0" fontId="7" fillId="6" borderId="582" xfId="1" applyFont="1" applyFill="1" applyBorder="1" applyAlignment="1">
      <alignment horizontal="center" vertical="center"/>
    </xf>
    <xf numFmtId="0" fontId="4" fillId="6" borderId="582" xfId="1" applyFont="1" applyFill="1" applyBorder="1" applyAlignment="1">
      <alignment horizontal="center" vertical="center" wrapText="1"/>
    </xf>
    <xf numFmtId="0" fontId="22" fillId="0" borderId="520" xfId="1" applyFont="1" applyBorder="1" applyAlignment="1">
      <alignment vertical="center"/>
    </xf>
    <xf numFmtId="38" fontId="7" fillId="6" borderId="583" xfId="2" applyFont="1" applyFill="1" applyBorder="1"/>
    <xf numFmtId="179" fontId="7" fillId="6" borderId="576" xfId="2" applyNumberFormat="1" applyFont="1" applyFill="1" applyBorder="1"/>
    <xf numFmtId="38" fontId="7" fillId="6" borderId="586" xfId="2" applyFont="1" applyFill="1" applyBorder="1"/>
    <xf numFmtId="38" fontId="22" fillId="0" borderId="575" xfId="2" applyFont="1" applyBorder="1" applyAlignment="1">
      <alignment vertical="center"/>
    </xf>
    <xf numFmtId="38" fontId="4" fillId="6" borderId="586" xfId="2" applyFont="1" applyFill="1" applyBorder="1"/>
    <xf numFmtId="38" fontId="22" fillId="0" borderId="575" xfId="2" applyFont="1" applyFill="1" applyBorder="1" applyAlignment="1">
      <alignment vertical="center"/>
    </xf>
    <xf numFmtId="179" fontId="7" fillId="0" borderId="42" xfId="2" applyNumberFormat="1" applyFont="1" applyBorder="1"/>
    <xf numFmtId="179" fontId="4" fillId="6" borderId="576" xfId="2" applyNumberFormat="1" applyFont="1" applyFill="1" applyBorder="1"/>
    <xf numFmtId="0" fontId="7" fillId="4" borderId="85" xfId="1" applyFont="1" applyFill="1" applyBorder="1" applyAlignment="1">
      <alignment horizontal="center" vertical="center"/>
    </xf>
    <xf numFmtId="0" fontId="7" fillId="4" borderId="90" xfId="1" applyFont="1" applyFill="1" applyBorder="1" applyAlignment="1">
      <alignment horizontal="center" vertical="center"/>
    </xf>
    <xf numFmtId="0" fontId="7" fillId="0" borderId="85" xfId="1" applyFont="1" applyBorder="1" applyAlignment="1">
      <alignment horizontal="center" vertical="center"/>
    </xf>
    <xf numFmtId="0" fontId="7" fillId="0" borderId="300" xfId="2" applyNumberFormat="1" applyFont="1" applyBorder="1" applyAlignment="1">
      <alignment horizontal="center" vertical="center"/>
    </xf>
    <xf numFmtId="38" fontId="7" fillId="0" borderId="592" xfId="2" applyFont="1" applyFill="1" applyBorder="1" applyAlignment="1">
      <alignment vertical="center"/>
    </xf>
    <xf numFmtId="38" fontId="22" fillId="6" borderId="534" xfId="2" applyFont="1" applyFill="1" applyBorder="1" applyAlignment="1">
      <alignment vertical="center"/>
    </xf>
    <xf numFmtId="181" fontId="22" fillId="6" borderId="597" xfId="2" applyNumberFormat="1" applyFont="1" applyFill="1" applyBorder="1" applyAlignment="1">
      <alignment vertical="center"/>
    </xf>
    <xf numFmtId="38" fontId="22" fillId="6" borderId="536" xfId="2" applyFont="1" applyFill="1" applyBorder="1" applyAlignment="1">
      <alignment vertical="center"/>
    </xf>
    <xf numFmtId="181" fontId="22" fillId="6" borderId="537" xfId="2" applyNumberFormat="1" applyFont="1" applyFill="1" applyBorder="1" applyAlignment="1">
      <alignment vertical="center"/>
    </xf>
    <xf numFmtId="38" fontId="22" fillId="6" borderId="546" xfId="2" applyFont="1" applyFill="1" applyBorder="1" applyAlignment="1">
      <alignment vertical="center"/>
    </xf>
    <xf numFmtId="38" fontId="7" fillId="6" borderId="550" xfId="2" applyFont="1" applyFill="1" applyBorder="1" applyAlignment="1">
      <alignment vertical="center"/>
    </xf>
    <xf numFmtId="181" fontId="7" fillId="6" borderId="561" xfId="2" applyNumberFormat="1" applyFont="1" applyFill="1" applyBorder="1" applyAlignment="1">
      <alignment vertical="center"/>
    </xf>
    <xf numFmtId="38" fontId="7" fillId="6" borderId="547" xfId="2" applyFont="1" applyFill="1" applyBorder="1" applyAlignment="1">
      <alignment vertical="center"/>
    </xf>
    <xf numFmtId="181" fontId="7" fillId="6" borderId="598" xfId="2" applyNumberFormat="1" applyFont="1" applyFill="1" applyBorder="1" applyAlignment="1">
      <alignment vertical="center"/>
    </xf>
    <xf numFmtId="181" fontId="7" fillId="6" borderId="599" xfId="2" applyNumberFormat="1" applyFont="1" applyFill="1" applyBorder="1" applyAlignment="1">
      <alignment vertical="center"/>
    </xf>
    <xf numFmtId="38" fontId="22" fillId="6" borderId="549" xfId="2" applyFont="1" applyFill="1" applyBorder="1" applyAlignment="1">
      <alignment vertical="center"/>
    </xf>
    <xf numFmtId="181" fontId="22" fillId="6" borderId="599" xfId="2" applyNumberFormat="1" applyFont="1" applyFill="1" applyBorder="1" applyAlignment="1">
      <alignment vertical="center"/>
    </xf>
    <xf numFmtId="181" fontId="7" fillId="6" borderId="600" xfId="2" applyNumberFormat="1" applyFont="1" applyFill="1" applyBorder="1" applyAlignment="1">
      <alignment vertical="center"/>
    </xf>
    <xf numFmtId="38" fontId="7" fillId="6" borderId="541" xfId="2" applyFont="1" applyFill="1" applyBorder="1" applyAlignment="1">
      <alignment vertical="center"/>
    </xf>
    <xf numFmtId="181" fontId="7" fillId="6" borderId="601" xfId="2" applyNumberFormat="1" applyFont="1" applyFill="1" applyBorder="1" applyAlignment="1">
      <alignment horizontal="center" vertical="center"/>
    </xf>
    <xf numFmtId="181" fontId="7" fillId="6" borderId="598" xfId="2" applyNumberFormat="1" applyFont="1" applyFill="1" applyBorder="1" applyAlignment="1">
      <alignment horizontal="center" vertical="center"/>
    </xf>
    <xf numFmtId="181" fontId="7" fillId="6" borderId="598" xfId="2" applyNumberFormat="1" applyFont="1" applyFill="1" applyBorder="1" applyAlignment="1">
      <alignment horizontal="right" vertical="center"/>
    </xf>
    <xf numFmtId="38" fontId="7" fillId="6" borderId="543" xfId="2" applyFont="1" applyFill="1" applyBorder="1" applyAlignment="1">
      <alignment vertical="center"/>
    </xf>
    <xf numFmtId="181" fontId="7" fillId="6" borderId="602" xfId="2" applyNumberFormat="1" applyFont="1" applyFill="1" applyBorder="1" applyAlignment="1">
      <alignment horizontal="center" vertical="center"/>
    </xf>
    <xf numFmtId="181" fontId="7" fillId="6" borderId="603" xfId="2" applyNumberFormat="1" applyFont="1" applyFill="1" applyBorder="1" applyAlignment="1">
      <alignment vertical="center"/>
    </xf>
    <xf numFmtId="38" fontId="7" fillId="6" borderId="604" xfId="2" applyFont="1" applyFill="1" applyBorder="1" applyAlignment="1">
      <alignment vertical="center"/>
    </xf>
    <xf numFmtId="181" fontId="7" fillId="6" borderId="605" xfId="2" applyNumberFormat="1" applyFont="1" applyFill="1" applyBorder="1" applyAlignment="1">
      <alignment vertical="center"/>
    </xf>
    <xf numFmtId="38" fontId="7" fillId="6" borderId="546" xfId="2" applyFont="1" applyFill="1" applyBorder="1" applyAlignment="1">
      <alignment vertical="center"/>
    </xf>
    <xf numFmtId="181" fontId="7" fillId="6" borderId="606" xfId="2" applyNumberFormat="1" applyFont="1" applyFill="1" applyBorder="1" applyAlignment="1">
      <alignment vertical="center"/>
    </xf>
    <xf numFmtId="38" fontId="22" fillId="6" borderId="549" xfId="2" applyFont="1" applyFill="1" applyBorder="1" applyAlignment="1">
      <alignment horizontal="right" vertical="center"/>
    </xf>
    <xf numFmtId="38" fontId="22" fillId="6" borderId="549" xfId="2" applyFont="1" applyFill="1" applyBorder="1" applyAlignment="1">
      <alignment horizontal="center" vertical="center"/>
    </xf>
    <xf numFmtId="38" fontId="7" fillId="6" borderId="607" xfId="2" applyFont="1" applyFill="1" applyBorder="1" applyAlignment="1">
      <alignment vertical="center"/>
    </xf>
    <xf numFmtId="181" fontId="7" fillId="6" borderId="561" xfId="2" applyNumberFormat="1" applyFont="1" applyFill="1" applyBorder="1" applyAlignment="1">
      <alignment horizontal="right" vertical="center"/>
    </xf>
    <xf numFmtId="38" fontId="7" fillId="6" borderId="538" xfId="2" applyFont="1" applyFill="1" applyBorder="1" applyAlignment="1">
      <alignment horizontal="right" vertical="center"/>
    </xf>
    <xf numFmtId="38" fontId="7" fillId="6" borderId="604" xfId="2" applyFont="1" applyFill="1" applyBorder="1" applyAlignment="1">
      <alignment horizontal="right" vertical="center"/>
    </xf>
    <xf numFmtId="181" fontId="7" fillId="6" borderId="605" xfId="2" applyNumberFormat="1" applyFont="1" applyFill="1" applyBorder="1" applyAlignment="1">
      <alignment horizontal="right" vertical="center"/>
    </xf>
    <xf numFmtId="38" fontId="7" fillId="6" borderId="608" xfId="2" applyFont="1" applyFill="1" applyBorder="1" applyAlignment="1">
      <alignment horizontal="right" vertical="center"/>
    </xf>
    <xf numFmtId="181" fontId="4" fillId="6" borderId="609" xfId="2" applyNumberFormat="1" applyFont="1" applyFill="1" applyBorder="1" applyAlignment="1">
      <alignment horizontal="right" vertical="center"/>
    </xf>
    <xf numFmtId="38" fontId="7" fillId="5" borderId="610" xfId="2" applyFont="1" applyFill="1" applyBorder="1" applyAlignment="1">
      <alignment horizontal="right" vertical="center"/>
    </xf>
    <xf numFmtId="181" fontId="7" fillId="5" borderId="611" xfId="2" applyNumberFormat="1" applyFont="1" applyFill="1" applyBorder="1" applyAlignment="1">
      <alignment horizontal="right" vertical="center"/>
    </xf>
    <xf numFmtId="38" fontId="7" fillId="6" borderId="612" xfId="2" applyFont="1" applyFill="1" applyBorder="1" applyAlignment="1">
      <alignment vertical="center"/>
    </xf>
    <xf numFmtId="38" fontId="7" fillId="6" borderId="613" xfId="2" applyFont="1" applyFill="1" applyBorder="1" applyAlignment="1">
      <alignment vertical="center"/>
    </xf>
    <xf numFmtId="181" fontId="7" fillId="6" borderId="614" xfId="2" applyNumberFormat="1" applyFont="1" applyFill="1" applyBorder="1" applyAlignment="1">
      <alignment vertical="center"/>
    </xf>
    <xf numFmtId="181" fontId="4" fillId="6" borderId="615" xfId="2" applyNumberFormat="1" applyFont="1" applyFill="1" applyBorder="1" applyAlignment="1">
      <alignment horizontal="center" vertical="center"/>
    </xf>
    <xf numFmtId="181" fontId="4" fillId="6" borderId="616" xfId="2" applyNumberFormat="1" applyFont="1" applyFill="1" applyBorder="1" applyAlignment="1">
      <alignment vertical="center"/>
    </xf>
    <xf numFmtId="181" fontId="4" fillId="6" borderId="616" xfId="2" applyNumberFormat="1" applyFont="1" applyFill="1" applyBorder="1" applyAlignment="1">
      <alignment horizontal="right" vertical="center"/>
    </xf>
    <xf numFmtId="0" fontId="25" fillId="6" borderId="617" xfId="1" applyFont="1" applyFill="1" applyBorder="1" applyAlignment="1">
      <alignment horizontal="center" vertical="top"/>
    </xf>
    <xf numFmtId="181" fontId="22" fillId="6" borderId="567" xfId="2" applyNumberFormat="1" applyFont="1" applyFill="1" applyBorder="1" applyAlignment="1">
      <alignment vertical="center"/>
    </xf>
    <xf numFmtId="181" fontId="22" fillId="6" borderId="355" xfId="2" applyNumberFormat="1" applyFont="1" applyFill="1" applyBorder="1" applyAlignment="1">
      <alignment vertical="center"/>
    </xf>
    <xf numFmtId="181" fontId="7" fillId="6" borderId="568" xfId="2" applyNumberFormat="1" applyFont="1" applyFill="1" applyBorder="1" applyAlignment="1">
      <alignment vertical="center"/>
    </xf>
    <xf numFmtId="181" fontId="7" fillId="6" borderId="569" xfId="2" applyNumberFormat="1" applyFont="1" applyFill="1" applyBorder="1" applyAlignment="1">
      <alignment vertical="center"/>
    </xf>
    <xf numFmtId="181" fontId="7" fillId="6" borderId="339" xfId="2" applyNumberFormat="1" applyFont="1" applyFill="1" applyBorder="1" applyAlignment="1">
      <alignment vertical="center"/>
    </xf>
    <xf numFmtId="181" fontId="7" fillId="6" borderId="572" xfId="2" applyNumberFormat="1" applyFont="1" applyFill="1" applyBorder="1" applyAlignment="1">
      <alignment vertical="center"/>
    </xf>
    <xf numFmtId="181" fontId="22" fillId="6" borderId="570" xfId="2" applyNumberFormat="1" applyFont="1" applyFill="1" applyBorder="1" applyAlignment="1">
      <alignment horizontal="right" vertical="center"/>
    </xf>
    <xf numFmtId="181" fontId="7" fillId="6" borderId="621" xfId="2" applyNumberFormat="1" applyFont="1" applyFill="1" applyBorder="1" applyAlignment="1">
      <alignment horizontal="right" vertical="center"/>
    </xf>
    <xf numFmtId="0" fontId="7" fillId="6" borderId="569" xfId="2" applyNumberFormat="1" applyFont="1" applyFill="1" applyBorder="1" applyAlignment="1">
      <alignment horizontal="right" vertical="center"/>
    </xf>
    <xf numFmtId="181" fontId="7" fillId="6" borderId="622" xfId="2" applyNumberFormat="1" applyFont="1" applyFill="1" applyBorder="1" applyAlignment="1">
      <alignment vertical="center"/>
    </xf>
    <xf numFmtId="38" fontId="22" fillId="5" borderId="101" xfId="2" applyFont="1" applyFill="1" applyBorder="1" applyAlignment="1">
      <alignment vertical="center"/>
    </xf>
    <xf numFmtId="38" fontId="22" fillId="5" borderId="244" xfId="2" applyFont="1" applyFill="1" applyBorder="1" applyAlignment="1">
      <alignment vertical="center"/>
    </xf>
    <xf numFmtId="38" fontId="22" fillId="5" borderId="211" xfId="2" applyFont="1" applyFill="1" applyBorder="1" applyAlignment="1">
      <alignment vertical="center"/>
    </xf>
    <xf numFmtId="38" fontId="7" fillId="5" borderId="223" xfId="2" applyFont="1" applyFill="1" applyBorder="1" applyAlignment="1">
      <alignment vertical="center"/>
    </xf>
    <xf numFmtId="38" fontId="7" fillId="5" borderId="201" xfId="2" applyFont="1" applyFill="1" applyBorder="1" applyAlignment="1">
      <alignment vertical="center"/>
    </xf>
    <xf numFmtId="38" fontId="7" fillId="5" borderId="180" xfId="2" applyFont="1" applyFill="1" applyBorder="1" applyAlignment="1">
      <alignment vertical="center"/>
    </xf>
    <xf numFmtId="38" fontId="7" fillId="5" borderId="159" xfId="2" applyFont="1" applyFill="1" applyBorder="1" applyAlignment="1">
      <alignment vertical="center"/>
    </xf>
    <xf numFmtId="38" fontId="7" fillId="5" borderId="211" xfId="2" applyFont="1" applyFill="1" applyBorder="1" applyAlignment="1">
      <alignment vertical="center"/>
    </xf>
    <xf numFmtId="38" fontId="7" fillId="5" borderId="331" xfId="2" applyFont="1" applyFill="1" applyBorder="1" applyAlignment="1">
      <alignment vertical="center"/>
    </xf>
    <xf numFmtId="38" fontId="22" fillId="5" borderId="218" xfId="2" applyFont="1" applyFill="1" applyBorder="1" applyAlignment="1">
      <alignment horizontal="center" vertical="center"/>
    </xf>
    <xf numFmtId="38" fontId="22" fillId="5" borderId="218" xfId="2" applyFont="1" applyFill="1" applyBorder="1" applyAlignment="1">
      <alignment vertical="center"/>
    </xf>
    <xf numFmtId="38" fontId="7" fillId="5" borderId="130" xfId="2" applyFont="1" applyFill="1" applyBorder="1" applyAlignment="1">
      <alignment vertical="center"/>
    </xf>
    <xf numFmtId="38" fontId="7" fillId="5" borderId="159" xfId="2" applyFont="1" applyFill="1" applyBorder="1" applyAlignment="1">
      <alignment horizontal="right" vertical="center"/>
    </xf>
    <xf numFmtId="38" fontId="7" fillId="5" borderId="613" xfId="2" applyFont="1" applyFill="1" applyBorder="1" applyAlignment="1">
      <alignment horizontal="right" vertical="center"/>
    </xf>
    <xf numFmtId="38" fontId="7" fillId="6" borderId="574" xfId="2" applyFont="1" applyFill="1" applyBorder="1" applyAlignment="1">
      <alignment horizontal="center" vertical="top"/>
    </xf>
    <xf numFmtId="38" fontId="7" fillId="6" borderId="576" xfId="2" applyFont="1" applyFill="1" applyBorder="1" applyAlignment="1">
      <alignment horizontal="center" vertical="center" wrapText="1"/>
    </xf>
    <xf numFmtId="0" fontId="4" fillId="6" borderId="517" xfId="2" applyNumberFormat="1" applyFont="1" applyFill="1" applyBorder="1" applyAlignment="1">
      <alignment horizontal="left" vertical="center" wrapText="1"/>
    </xf>
    <xf numFmtId="0" fontId="4" fillId="6" borderId="625" xfId="2" applyNumberFormat="1" applyFont="1" applyFill="1" applyBorder="1" applyAlignment="1">
      <alignment vertical="center" wrapText="1"/>
    </xf>
    <xf numFmtId="0" fontId="7" fillId="6" borderId="627" xfId="1" applyFont="1" applyFill="1" applyBorder="1" applyAlignment="1">
      <alignment horizontal="center" vertical="center"/>
    </xf>
    <xf numFmtId="38" fontId="7" fillId="6" borderId="628" xfId="2" applyFont="1" applyFill="1" applyBorder="1"/>
    <xf numFmtId="38" fontId="7" fillId="5" borderId="628" xfId="2" applyFont="1" applyFill="1" applyBorder="1"/>
    <xf numFmtId="38" fontId="7" fillId="6" borderId="629" xfId="2" applyFont="1" applyFill="1" applyBorder="1"/>
    <xf numFmtId="179" fontId="7" fillId="6" borderId="630" xfId="2" applyNumberFormat="1" applyFont="1" applyFill="1" applyBorder="1"/>
    <xf numFmtId="179" fontId="7" fillId="5" borderId="630" xfId="2" applyNumberFormat="1" applyFont="1" applyFill="1" applyBorder="1"/>
    <xf numFmtId="179" fontId="7" fillId="6" borderId="631" xfId="2" applyNumberFormat="1" applyFont="1" applyFill="1" applyBorder="1"/>
    <xf numFmtId="181" fontId="7" fillId="9" borderId="587" xfId="1" applyNumberFormat="1" applyFont="1" applyFill="1" applyBorder="1"/>
    <xf numFmtId="178" fontId="7" fillId="9" borderId="587" xfId="2" applyNumberFormat="1" applyFont="1" applyFill="1" applyBorder="1"/>
    <xf numFmtId="178" fontId="7" fillId="9" borderId="632" xfId="2" applyNumberFormat="1" applyFont="1" applyFill="1" applyBorder="1"/>
    <xf numFmtId="38" fontId="7" fillId="5" borderId="586" xfId="2" applyFont="1" applyFill="1" applyBorder="1"/>
    <xf numFmtId="179" fontId="7" fillId="6" borderId="630" xfId="2" applyNumberFormat="1" applyFont="1" applyFill="1" applyBorder="1" applyAlignment="1">
      <alignment horizontal="center" vertical="center"/>
    </xf>
    <xf numFmtId="176" fontId="7" fillId="5" borderId="630" xfId="2" applyNumberFormat="1" applyFont="1" applyFill="1" applyBorder="1" applyAlignment="1">
      <alignment horizontal="center" vertical="center"/>
    </xf>
    <xf numFmtId="176" fontId="7" fillId="6" borderId="630" xfId="2" applyNumberFormat="1" applyFont="1" applyFill="1" applyBorder="1" applyAlignment="1">
      <alignment horizontal="center" vertical="center"/>
    </xf>
    <xf numFmtId="179" fontId="7" fillId="6" borderId="631" xfId="2" applyNumberFormat="1" applyFont="1" applyFill="1" applyBorder="1" applyAlignment="1">
      <alignment horizontal="center" vertical="center"/>
    </xf>
    <xf numFmtId="178" fontId="7" fillId="9" borderId="587" xfId="2" applyNumberFormat="1" applyFont="1" applyFill="1" applyBorder="1" applyAlignment="1">
      <alignment horizontal="center" vertical="center"/>
    </xf>
    <xf numFmtId="178" fontId="7" fillId="9" borderId="632" xfId="2" applyNumberFormat="1" applyFont="1" applyFill="1" applyBorder="1" applyAlignment="1">
      <alignment horizontal="center" vertical="center"/>
    </xf>
    <xf numFmtId="179" fontId="7" fillId="9" borderId="587" xfId="1" applyNumberFormat="1" applyFont="1" applyFill="1" applyBorder="1"/>
    <xf numFmtId="179" fontId="7" fillId="9" borderId="587" xfId="2" applyNumberFormat="1" applyFont="1" applyFill="1" applyBorder="1"/>
    <xf numFmtId="179" fontId="7" fillId="5" borderId="525" xfId="2" applyNumberFormat="1" applyFont="1" applyFill="1" applyBorder="1"/>
    <xf numFmtId="179" fontId="7" fillId="6" borderId="633" xfId="2" applyNumberFormat="1" applyFont="1" applyFill="1" applyBorder="1"/>
    <xf numFmtId="0" fontId="7" fillId="4" borderId="443" xfId="1" applyFont="1" applyFill="1" applyBorder="1" applyAlignment="1">
      <alignment horizontal="center" vertical="center"/>
    </xf>
    <xf numFmtId="0" fontId="7" fillId="4" borderId="445" xfId="1" applyFont="1" applyFill="1" applyBorder="1" applyAlignment="1">
      <alignment horizontal="center" vertical="center"/>
    </xf>
    <xf numFmtId="0" fontId="7" fillId="0" borderId="444" xfId="1" applyFont="1" applyBorder="1" applyAlignment="1">
      <alignment horizontal="center" vertical="center"/>
    </xf>
    <xf numFmtId="0" fontId="7" fillId="4" borderId="438" xfId="1" applyFont="1" applyFill="1" applyBorder="1" applyAlignment="1">
      <alignment horizontal="center" vertical="center"/>
    </xf>
    <xf numFmtId="38" fontId="7" fillId="6" borderId="550" xfId="3" applyNumberFormat="1" applyFont="1" applyFill="1" applyBorder="1">
      <alignment vertical="center"/>
    </xf>
    <xf numFmtId="38" fontId="7" fillId="6" borderId="543" xfId="3" applyNumberFormat="1" applyFont="1" applyFill="1" applyBorder="1">
      <alignment vertical="center"/>
    </xf>
    <xf numFmtId="38" fontId="7" fillId="6" borderId="546" xfId="3" applyNumberFormat="1" applyFont="1" applyFill="1" applyBorder="1">
      <alignment vertical="center"/>
    </xf>
    <xf numFmtId="38" fontId="7" fillId="6" borderId="551" xfId="3" applyNumberFormat="1" applyFont="1" applyFill="1" applyBorder="1">
      <alignment vertical="center"/>
    </xf>
    <xf numFmtId="38" fontId="7" fillId="6" borderId="549" xfId="3" applyNumberFormat="1" applyFont="1" applyFill="1" applyBorder="1">
      <alignment vertical="center"/>
    </xf>
    <xf numFmtId="38" fontId="7" fillId="6" borderId="538" xfId="3" applyNumberFormat="1" applyFont="1" applyFill="1" applyBorder="1">
      <alignment vertical="center"/>
    </xf>
    <xf numFmtId="38" fontId="7" fillId="6" borderId="634" xfId="3" applyNumberFormat="1" applyFont="1" applyFill="1" applyBorder="1">
      <alignment vertical="center"/>
    </xf>
    <xf numFmtId="38" fontId="7" fillId="5" borderId="223" xfId="3" applyNumberFormat="1" applyFont="1" applyFill="1" applyBorder="1">
      <alignment vertical="center"/>
    </xf>
    <xf numFmtId="38" fontId="7" fillId="5" borderId="180" xfId="3" applyNumberFormat="1" applyFont="1" applyFill="1" applyBorder="1">
      <alignment vertical="center"/>
    </xf>
    <xf numFmtId="38" fontId="7" fillId="5" borderId="211" xfId="3" applyNumberFormat="1" applyFont="1" applyFill="1" applyBorder="1">
      <alignment vertical="center"/>
    </xf>
    <xf numFmtId="38" fontId="7" fillId="5" borderId="228" xfId="3" applyNumberFormat="1" applyFont="1" applyFill="1" applyBorder="1">
      <alignment vertical="center"/>
    </xf>
    <xf numFmtId="38" fontId="7" fillId="5" borderId="218" xfId="3" applyNumberFormat="1" applyFont="1" applyFill="1" applyBorder="1">
      <alignment vertical="center"/>
    </xf>
    <xf numFmtId="38" fontId="7" fillId="5" borderId="130" xfId="3" applyNumberFormat="1" applyFont="1" applyFill="1" applyBorder="1">
      <alignment vertical="center"/>
    </xf>
    <xf numFmtId="38" fontId="7" fillId="5" borderId="244" xfId="3" applyNumberFormat="1" applyFont="1" applyFill="1" applyBorder="1">
      <alignment vertical="center"/>
    </xf>
    <xf numFmtId="181" fontId="7" fillId="6" borderId="635" xfId="3" applyNumberFormat="1" applyFont="1" applyFill="1" applyBorder="1">
      <alignment vertical="center"/>
    </xf>
    <xf numFmtId="181" fontId="7" fillId="6" borderId="636" xfId="3" applyNumberFormat="1" applyFont="1" applyFill="1" applyBorder="1">
      <alignment vertical="center"/>
    </xf>
    <xf numFmtId="181" fontId="7" fillId="6" borderId="637" xfId="3" applyNumberFormat="1" applyFont="1" applyFill="1" applyBorder="1">
      <alignment vertical="center"/>
    </xf>
    <xf numFmtId="181" fontId="7" fillId="6" borderId="638" xfId="3" applyNumberFormat="1" applyFont="1" applyFill="1" applyBorder="1">
      <alignment vertical="center"/>
    </xf>
    <xf numFmtId="181" fontId="7" fillId="6" borderId="639" xfId="3" applyNumberFormat="1" applyFont="1" applyFill="1" applyBorder="1">
      <alignment vertical="center"/>
    </xf>
    <xf numFmtId="181" fontId="7" fillId="6" borderId="640" xfId="3" applyNumberFormat="1" applyFont="1" applyFill="1" applyBorder="1">
      <alignment vertical="center"/>
    </xf>
    <xf numFmtId="181" fontId="7" fillId="6" borderId="641" xfId="3" applyNumberFormat="1" applyFont="1" applyFill="1" applyBorder="1">
      <alignment vertical="center"/>
    </xf>
    <xf numFmtId="176" fontId="4" fillId="0" borderId="490" xfId="2" applyNumberFormat="1" applyFont="1" applyFill="1" applyBorder="1" applyAlignment="1">
      <alignment horizontal="right"/>
    </xf>
    <xf numFmtId="177" fontId="4" fillId="7" borderId="53" xfId="2" applyNumberFormat="1" applyFont="1" applyFill="1" applyBorder="1" applyAlignment="1">
      <alignment horizontal="right"/>
    </xf>
    <xf numFmtId="0" fontId="21" fillId="0" borderId="517" xfId="1" applyFont="1" applyBorder="1" applyAlignment="1">
      <alignment horizontal="right" vertical="center"/>
    </xf>
    <xf numFmtId="0" fontId="21" fillId="0" borderId="517" xfId="1" applyFont="1" applyBorder="1" applyAlignment="1">
      <alignment vertical="center"/>
    </xf>
    <xf numFmtId="38" fontId="4" fillId="6" borderId="518" xfId="2" applyFont="1" applyFill="1" applyBorder="1" applyAlignment="1">
      <alignment horizontal="right"/>
    </xf>
    <xf numFmtId="38" fontId="4" fillId="5" borderId="518" xfId="2" applyFont="1" applyFill="1" applyBorder="1"/>
    <xf numFmtId="176" fontId="4" fillId="6" borderId="642" xfId="2" applyNumberFormat="1" applyFont="1" applyFill="1" applyBorder="1" applyAlignment="1">
      <alignment horizontal="right"/>
    </xf>
    <xf numFmtId="176" fontId="4" fillId="5" borderId="642" xfId="2" applyNumberFormat="1" applyFont="1" applyFill="1" applyBorder="1"/>
    <xf numFmtId="176" fontId="4" fillId="6" borderId="642" xfId="2" applyNumberFormat="1" applyFont="1" applyFill="1" applyBorder="1"/>
    <xf numFmtId="177" fontId="4" fillId="7" borderId="576" xfId="2" applyNumberFormat="1" applyFont="1" applyFill="1" applyBorder="1" applyAlignment="1">
      <alignment horizontal="right"/>
    </xf>
    <xf numFmtId="177" fontId="4" fillId="7" borderId="576" xfId="2" applyNumberFormat="1" applyFont="1" applyFill="1" applyBorder="1"/>
    <xf numFmtId="179" fontId="4" fillId="6" borderId="642" xfId="2" applyNumberFormat="1" applyFont="1" applyFill="1" applyBorder="1" applyAlignment="1">
      <alignment horizontal="right"/>
    </xf>
    <xf numFmtId="179" fontId="4" fillId="5" borderId="642" xfId="2" applyNumberFormat="1" applyFont="1" applyFill="1" applyBorder="1"/>
    <xf numFmtId="179" fontId="4" fillId="6" borderId="642" xfId="2" applyNumberFormat="1" applyFont="1" applyFill="1" applyBorder="1"/>
    <xf numFmtId="181" fontId="4" fillId="6" borderId="642" xfId="2" applyNumberFormat="1" applyFont="1" applyFill="1" applyBorder="1" applyAlignment="1">
      <alignment horizontal="right"/>
    </xf>
    <xf numFmtId="38" fontId="4" fillId="0" borderId="522" xfId="2" applyFont="1" applyFill="1" applyBorder="1" applyAlignment="1">
      <alignment horizontal="right" vertical="center"/>
    </xf>
    <xf numFmtId="38" fontId="4" fillId="0" borderId="522" xfId="2" applyFont="1" applyFill="1" applyBorder="1" applyAlignment="1">
      <alignment vertical="center"/>
    </xf>
    <xf numFmtId="38" fontId="4" fillId="0" borderId="522" xfId="2" applyFont="1" applyBorder="1" applyAlignment="1">
      <alignment vertical="center"/>
    </xf>
    <xf numFmtId="38" fontId="4" fillId="0" borderId="522" xfId="2" applyFont="1" applyBorder="1" applyAlignment="1">
      <alignment horizontal="right" vertical="center"/>
    </xf>
    <xf numFmtId="0" fontId="4" fillId="5" borderId="642" xfId="2" applyNumberFormat="1" applyFont="1" applyFill="1" applyBorder="1"/>
    <xf numFmtId="178" fontId="4" fillId="6" borderId="642" xfId="2" applyNumberFormat="1" applyFont="1" applyFill="1" applyBorder="1"/>
    <xf numFmtId="38" fontId="4" fillId="6" borderId="519" xfId="2" applyFont="1" applyFill="1" applyBorder="1" applyAlignment="1">
      <alignment horizontal="right"/>
    </xf>
    <xf numFmtId="38" fontId="4" fillId="5" borderId="519" xfId="2" applyFont="1" applyFill="1" applyBorder="1"/>
    <xf numFmtId="38" fontId="4" fillId="6" borderId="519" xfId="2" applyFont="1" applyFill="1" applyBorder="1"/>
    <xf numFmtId="181" fontId="4" fillId="6" borderId="630" xfId="2" applyNumberFormat="1" applyFont="1" applyFill="1" applyBorder="1" applyAlignment="1">
      <alignment horizontal="right"/>
    </xf>
    <xf numFmtId="176" fontId="4" fillId="5" borderId="630" xfId="2" applyNumberFormat="1" applyFont="1" applyFill="1" applyBorder="1"/>
    <xf numFmtId="176" fontId="4" fillId="6" borderId="630" xfId="2" applyNumberFormat="1" applyFont="1" applyFill="1" applyBorder="1"/>
    <xf numFmtId="182" fontId="4" fillId="6" borderId="630" xfId="1" applyNumberFormat="1" applyFont="1" applyFill="1" applyBorder="1" applyAlignment="1">
      <alignment horizontal="right"/>
    </xf>
    <xf numFmtId="38" fontId="4" fillId="0" borderId="576" xfId="2" applyFont="1" applyFill="1" applyBorder="1" applyAlignment="1">
      <alignment horizontal="right" vertical="center"/>
    </xf>
    <xf numFmtId="38" fontId="4" fillId="0" borderId="517" xfId="2" applyFont="1" applyFill="1" applyBorder="1" applyAlignment="1">
      <alignment vertical="center"/>
    </xf>
    <xf numFmtId="38" fontId="4" fillId="0" borderId="517" xfId="2" applyFont="1" applyBorder="1" applyAlignment="1">
      <alignment vertical="center"/>
    </xf>
    <xf numFmtId="38" fontId="4" fillId="0" borderId="517" xfId="2" applyFont="1" applyBorder="1" applyAlignment="1">
      <alignment horizontal="right" vertical="center"/>
    </xf>
    <xf numFmtId="176" fontId="4" fillId="6" borderId="630" xfId="2" applyNumberFormat="1" applyFont="1" applyFill="1" applyBorder="1" applyAlignment="1">
      <alignment horizontal="right"/>
    </xf>
    <xf numFmtId="179" fontId="4" fillId="6" borderId="630" xfId="2" applyNumberFormat="1" applyFont="1" applyFill="1" applyBorder="1" applyAlignment="1">
      <alignment horizontal="right"/>
    </xf>
    <xf numFmtId="179" fontId="4" fillId="5" borderId="630" xfId="2" applyNumberFormat="1" applyFont="1" applyFill="1" applyBorder="1"/>
    <xf numFmtId="179" fontId="4" fillId="6" borderId="630" xfId="2" applyNumberFormat="1" applyFont="1" applyFill="1" applyBorder="1"/>
    <xf numFmtId="179" fontId="4" fillId="5" borderId="643" xfId="2" applyNumberFormat="1" applyFont="1" applyFill="1" applyBorder="1"/>
    <xf numFmtId="179" fontId="4" fillId="6" borderId="643" xfId="2" applyNumberFormat="1" applyFont="1" applyFill="1" applyBorder="1"/>
    <xf numFmtId="177" fontId="7" fillId="7" borderId="576" xfId="2" applyNumberFormat="1" applyFont="1" applyFill="1" applyBorder="1" applyAlignment="1">
      <alignment horizontal="right"/>
    </xf>
    <xf numFmtId="38" fontId="4" fillId="5" borderId="586" xfId="2" applyFont="1" applyFill="1" applyBorder="1"/>
    <xf numFmtId="177" fontId="4" fillId="7" borderId="520" xfId="2" applyNumberFormat="1" applyFont="1" applyFill="1" applyBorder="1"/>
    <xf numFmtId="176" fontId="4" fillId="6" borderId="525" xfId="2" applyNumberFormat="1" applyFont="1" applyFill="1" applyBorder="1" applyAlignment="1">
      <alignment horizontal="right"/>
    </xf>
    <xf numFmtId="176" fontId="4" fillId="5" borderId="525" xfId="2" applyNumberFormat="1" applyFont="1" applyFill="1" applyBorder="1"/>
    <xf numFmtId="176" fontId="4" fillId="6" borderId="525" xfId="2" applyNumberFormat="1" applyFont="1" applyFill="1" applyBorder="1"/>
    <xf numFmtId="38" fontId="7" fillId="6" borderId="644" xfId="2" applyFont="1" applyFill="1" applyBorder="1"/>
    <xf numFmtId="179" fontId="7" fillId="6" borderId="642" xfId="2" applyNumberFormat="1" applyFont="1" applyFill="1" applyBorder="1"/>
    <xf numFmtId="179" fontId="7" fillId="5" borderId="642" xfId="2" applyNumberFormat="1" applyFont="1" applyFill="1" applyBorder="1"/>
    <xf numFmtId="176" fontId="7" fillId="6" borderId="645" xfId="2" applyNumberFormat="1" applyFont="1" applyFill="1" applyBorder="1"/>
    <xf numFmtId="188" fontId="7" fillId="7" borderId="576" xfId="2" applyNumberFormat="1" applyFont="1" applyFill="1" applyBorder="1"/>
    <xf numFmtId="188" fontId="7" fillId="7" borderId="646" xfId="2" applyNumberFormat="1" applyFont="1" applyFill="1" applyBorder="1"/>
    <xf numFmtId="176" fontId="7" fillId="6" borderId="647" xfId="2" applyNumberFormat="1" applyFont="1" applyFill="1" applyBorder="1"/>
    <xf numFmtId="0" fontId="52" fillId="0" borderId="0" xfId="1" applyFont="1" applyAlignment="1">
      <alignment horizontal="right"/>
    </xf>
    <xf numFmtId="0" fontId="4" fillId="6" borderId="652" xfId="2" applyNumberFormat="1" applyFont="1" applyFill="1" applyBorder="1" applyAlignment="1">
      <alignment horizontal="left" vertical="center" wrapText="1"/>
    </xf>
    <xf numFmtId="38" fontId="22" fillId="6" borderId="141" xfId="2" applyFont="1" applyFill="1" applyBorder="1" applyAlignment="1">
      <alignment horizontal="right" vertical="center"/>
    </xf>
    <xf numFmtId="181" fontId="22" fillId="6" borderId="652" xfId="2" applyNumberFormat="1" applyFont="1" applyFill="1" applyBorder="1" applyAlignment="1">
      <alignment horizontal="right" vertical="center"/>
    </xf>
    <xf numFmtId="38" fontId="7" fillId="6" borderId="211" xfId="2" applyFont="1" applyFill="1" applyBorder="1" applyAlignment="1">
      <alignment vertical="center"/>
    </xf>
    <xf numFmtId="2" fontId="4" fillId="6" borderId="537" xfId="2" applyNumberFormat="1" applyFont="1" applyFill="1" applyBorder="1" applyAlignment="1">
      <alignment vertical="center"/>
    </xf>
    <xf numFmtId="181" fontId="21" fillId="6" borderId="653" xfId="2" applyNumberFormat="1" applyFont="1" applyFill="1" applyBorder="1" applyAlignment="1">
      <alignment horizontal="center" vertical="center"/>
    </xf>
    <xf numFmtId="0" fontId="4" fillId="0" borderId="162" xfId="1" applyFont="1" applyBorder="1" applyAlignment="1">
      <alignment vertical="center"/>
    </xf>
    <xf numFmtId="38" fontId="7" fillId="0" borderId="40" xfId="2" applyFont="1" applyFill="1" applyBorder="1" applyAlignment="1">
      <alignment horizontal="right" vertical="center"/>
    </xf>
    <xf numFmtId="38" fontId="7" fillId="0" borderId="340" xfId="2" applyFont="1" applyFill="1" applyBorder="1" applyAlignment="1">
      <alignment horizontal="right" vertical="center"/>
    </xf>
    <xf numFmtId="38" fontId="7" fillId="4" borderId="175" xfId="2" applyFont="1" applyFill="1" applyBorder="1" applyAlignment="1">
      <alignment horizontal="right" vertical="center"/>
    </xf>
    <xf numFmtId="38" fontId="7" fillId="4" borderId="163" xfId="2" applyFont="1" applyFill="1" applyBorder="1" applyAlignment="1">
      <alignment horizontal="right" vertical="center"/>
    </xf>
    <xf numFmtId="38" fontId="7" fillId="4" borderId="167" xfId="2" applyFont="1" applyFill="1" applyBorder="1" applyAlignment="1">
      <alignment horizontal="right" vertical="center"/>
    </xf>
    <xf numFmtId="38" fontId="7" fillId="4" borderId="173" xfId="2" applyFont="1" applyFill="1" applyBorder="1" applyAlignment="1">
      <alignment horizontal="right" vertical="center"/>
    </xf>
    <xf numFmtId="176" fontId="7" fillId="5" borderId="654" xfId="2" applyNumberFormat="1" applyFont="1" applyFill="1" applyBorder="1" applyAlignment="1">
      <alignment horizontal="right" vertical="center"/>
    </xf>
    <xf numFmtId="176" fontId="7" fillId="5" borderId="160" xfId="2" applyNumberFormat="1" applyFont="1" applyFill="1" applyBorder="1" applyAlignment="1">
      <alignment horizontal="right" vertical="center"/>
    </xf>
    <xf numFmtId="0" fontId="4" fillId="0" borderId="0" xfId="1" applyFont="1" applyAlignment="1">
      <alignment horizontal="right" vertical="center"/>
    </xf>
    <xf numFmtId="177" fontId="7" fillId="7" borderId="46" xfId="2" applyNumberFormat="1" applyFont="1" applyFill="1" applyBorder="1" applyAlignment="1"/>
    <xf numFmtId="177" fontId="4" fillId="7" borderId="46" xfId="2" applyNumberFormat="1" applyFont="1" applyFill="1" applyBorder="1" applyAlignment="1"/>
    <xf numFmtId="177" fontId="4" fillId="7" borderId="1" xfId="2" applyNumberFormat="1" applyFont="1" applyFill="1" applyBorder="1" applyAlignment="1"/>
    <xf numFmtId="177" fontId="4" fillId="7" borderId="105" xfId="2" applyNumberFormat="1" applyFont="1" applyFill="1" applyBorder="1" applyAlignment="1"/>
    <xf numFmtId="38" fontId="4" fillId="5" borderId="21" xfId="2" applyFont="1" applyFill="1" applyBorder="1"/>
    <xf numFmtId="176" fontId="4" fillId="5" borderId="71" xfId="2" applyNumberFormat="1" applyFont="1" applyFill="1" applyBorder="1"/>
    <xf numFmtId="179" fontId="4" fillId="5" borderId="71" xfId="2" applyNumberFormat="1" applyFont="1" applyFill="1" applyBorder="1"/>
    <xf numFmtId="178" fontId="4" fillId="5" borderId="71" xfId="2" applyNumberFormat="1" applyFont="1" applyFill="1" applyBorder="1"/>
    <xf numFmtId="38" fontId="4" fillId="5" borderId="480" xfId="2" applyFont="1" applyFill="1" applyBorder="1"/>
    <xf numFmtId="176" fontId="4" fillId="5" borderId="412" xfId="2" applyNumberFormat="1" applyFont="1" applyFill="1" applyBorder="1"/>
    <xf numFmtId="179" fontId="4" fillId="5" borderId="412" xfId="2" applyNumberFormat="1" applyFont="1" applyFill="1" applyBorder="1"/>
    <xf numFmtId="179" fontId="4" fillId="5" borderId="498" xfId="2" applyNumberFormat="1" applyFont="1" applyFill="1" applyBorder="1"/>
    <xf numFmtId="179" fontId="4" fillId="5" borderId="494" xfId="2" applyNumberFormat="1" applyFont="1" applyFill="1" applyBorder="1"/>
    <xf numFmtId="38" fontId="4" fillId="5" borderId="263" xfId="2" applyFont="1" applyFill="1" applyBorder="1"/>
    <xf numFmtId="176" fontId="7" fillId="5" borderId="71" xfId="2" applyNumberFormat="1" applyFont="1" applyFill="1" applyBorder="1"/>
    <xf numFmtId="176" fontId="4" fillId="5" borderId="498" xfId="2" applyNumberFormat="1" applyFont="1" applyFill="1" applyBorder="1"/>
    <xf numFmtId="181" fontId="4" fillId="0" borderId="73" xfId="2" applyNumberFormat="1" applyFont="1" applyFill="1" applyBorder="1"/>
    <xf numFmtId="0" fontId="4" fillId="0" borderId="36" xfId="2" applyNumberFormat="1" applyFont="1" applyFill="1" applyBorder="1" applyAlignment="1"/>
    <xf numFmtId="176" fontId="4" fillId="7" borderId="91" xfId="2" applyNumberFormat="1" applyFont="1" applyFill="1" applyBorder="1" applyAlignment="1">
      <alignment horizontal="center"/>
    </xf>
    <xf numFmtId="38" fontId="7" fillId="4" borderId="22" xfId="2" applyFont="1" applyFill="1" applyBorder="1" applyAlignment="1"/>
    <xf numFmtId="176" fontId="7" fillId="4" borderId="74" xfId="2" applyNumberFormat="1" applyFont="1" applyFill="1" applyBorder="1" applyAlignment="1"/>
    <xf numFmtId="177" fontId="7" fillId="7" borderId="48" xfId="2" applyNumberFormat="1" applyFont="1" applyFill="1" applyBorder="1" applyAlignment="1"/>
    <xf numFmtId="38" fontId="4" fillId="4" borderId="22" xfId="2" applyFont="1" applyFill="1" applyBorder="1" applyAlignment="1"/>
    <xf numFmtId="179" fontId="4" fillId="4" borderId="74" xfId="2" applyNumberFormat="1" applyFont="1" applyFill="1" applyBorder="1" applyAlignment="1"/>
    <xf numFmtId="177" fontId="4" fillId="7" borderId="48" xfId="2" applyNumberFormat="1" applyFont="1" applyFill="1" applyBorder="1" applyAlignment="1"/>
    <xf numFmtId="179" fontId="4" fillId="4" borderId="76" xfId="2" applyNumberFormat="1" applyFont="1" applyFill="1" applyBorder="1" applyAlignment="1"/>
    <xf numFmtId="179" fontId="4" fillId="7" borderId="94" xfId="2" applyNumberFormat="1" applyFont="1" applyFill="1" applyBorder="1" applyAlignment="1">
      <alignment horizontal="center"/>
    </xf>
    <xf numFmtId="38" fontId="4" fillId="4" borderId="474" xfId="2" applyFont="1" applyFill="1" applyBorder="1" applyAlignment="1"/>
    <xf numFmtId="179" fontId="4" fillId="4" borderId="411" xfId="2" applyNumberFormat="1" applyFont="1" applyFill="1" applyBorder="1" applyAlignment="1"/>
    <xf numFmtId="176" fontId="4" fillId="4" borderId="411" xfId="2" applyNumberFormat="1" applyFont="1" applyFill="1" applyBorder="1" applyAlignment="1"/>
    <xf numFmtId="179" fontId="4" fillId="4" borderId="427" xfId="2" applyNumberFormat="1" applyFont="1" applyFill="1" applyBorder="1" applyAlignment="1"/>
    <xf numFmtId="176" fontId="4" fillId="4" borderId="74" xfId="2" applyNumberFormat="1" applyFont="1" applyFill="1" applyBorder="1" applyAlignment="1"/>
    <xf numFmtId="0" fontId="40" fillId="0" borderId="464" xfId="1" applyFont="1" applyBorder="1" applyAlignment="1">
      <alignment vertical="center" wrapText="1"/>
    </xf>
    <xf numFmtId="181" fontId="7" fillId="6" borderId="569" xfId="2" applyNumberFormat="1" applyFont="1" applyFill="1" applyBorder="1" applyAlignment="1">
      <alignment horizontal="center" vertical="center"/>
    </xf>
    <xf numFmtId="0" fontId="7" fillId="2" borderId="0" xfId="1" quotePrefix="1" applyFont="1" applyFill="1" applyAlignment="1">
      <alignment shrinkToFit="1"/>
    </xf>
    <xf numFmtId="0" fontId="7" fillId="2" borderId="0" xfId="1" applyFont="1" applyFill="1" applyAlignment="1">
      <alignment shrinkToFit="1"/>
    </xf>
    <xf numFmtId="38" fontId="27" fillId="6" borderId="519" xfId="2" applyFont="1" applyFill="1" applyBorder="1" applyAlignment="1">
      <alignment horizontal="center" vertical="center"/>
    </xf>
    <xf numFmtId="38" fontId="7" fillId="6" borderId="526" xfId="2" applyFont="1" applyFill="1" applyBorder="1" applyAlignment="1">
      <alignment horizontal="center" vertical="center"/>
    </xf>
    <xf numFmtId="38" fontId="22" fillId="6" borderId="519" xfId="2" applyFont="1" applyFill="1" applyBorder="1" applyAlignment="1">
      <alignment horizontal="center" vertical="center"/>
    </xf>
    <xf numFmtId="38" fontId="22" fillId="6" borderId="520" xfId="2" applyFont="1" applyFill="1" applyBorder="1" applyAlignment="1">
      <alignment horizontal="center" vertical="center"/>
    </xf>
    <xf numFmtId="0" fontId="7" fillId="0" borderId="16" xfId="1" applyFont="1" applyBorder="1" applyAlignment="1">
      <alignment horizontal="center" vertical="center" wrapText="1"/>
    </xf>
    <xf numFmtId="0" fontId="7" fillId="0" borderId="41" xfId="1" applyFont="1" applyBorder="1" applyAlignment="1">
      <alignment horizontal="center" vertical="center" wrapText="1"/>
    </xf>
    <xf numFmtId="38" fontId="26" fillId="6" borderId="519" xfId="2" applyFont="1" applyFill="1" applyBorder="1" applyAlignment="1">
      <alignment horizontal="center" vertical="center"/>
    </xf>
    <xf numFmtId="38" fontId="22" fillId="6" borderId="526" xfId="2" applyFont="1" applyFill="1" applyBorder="1" applyAlignment="1">
      <alignment horizontal="center" vertical="center"/>
    </xf>
    <xf numFmtId="0" fontId="7" fillId="0" borderId="28" xfId="1" applyFont="1" applyBorder="1" applyAlignment="1">
      <alignment horizontal="center" vertical="center" wrapText="1"/>
    </xf>
    <xf numFmtId="0" fontId="4" fillId="0" borderId="28" xfId="1" applyFont="1" applyBorder="1" applyAlignment="1">
      <alignment horizontal="center" vertical="center"/>
    </xf>
    <xf numFmtId="0" fontId="4" fillId="0" borderId="41" xfId="1" applyFont="1" applyBorder="1" applyAlignment="1">
      <alignment horizontal="center" vertical="center"/>
    </xf>
    <xf numFmtId="0" fontId="7" fillId="0" borderId="28" xfId="1" applyFont="1" applyBorder="1" applyAlignment="1">
      <alignment horizontal="center" vertical="center"/>
    </xf>
    <xf numFmtId="0" fontId="23" fillId="0" borderId="16" xfId="1" applyFont="1" applyBorder="1" applyAlignment="1">
      <alignment horizontal="center" vertical="center" wrapText="1"/>
    </xf>
    <xf numFmtId="0" fontId="23" fillId="0" borderId="28" xfId="1" applyFont="1" applyBorder="1" applyAlignment="1">
      <alignment horizontal="center" vertical="center" wrapText="1"/>
    </xf>
    <xf numFmtId="38" fontId="7" fillId="6" borderId="523" xfId="2" applyFont="1" applyFill="1" applyBorder="1" applyAlignment="1">
      <alignment horizontal="center" vertical="center"/>
    </xf>
    <xf numFmtId="38" fontId="7" fillId="6" borderId="524" xfId="2" applyFont="1" applyFill="1" applyBorder="1" applyAlignment="1">
      <alignment horizontal="center" vertical="center"/>
    </xf>
    <xf numFmtId="0" fontId="4" fillId="0" borderId="15" xfId="1" applyFont="1" applyBorder="1" applyAlignment="1">
      <alignment horizontal="center" vertical="center"/>
    </xf>
    <xf numFmtId="0" fontId="23" fillId="0" borderId="16" xfId="1" applyFont="1" applyBorder="1" applyAlignment="1">
      <alignment horizontal="center" vertical="center"/>
    </xf>
    <xf numFmtId="0" fontId="23" fillId="0" borderId="28" xfId="1" applyFont="1" applyBorder="1" applyAlignment="1">
      <alignment horizontal="center" vertical="center"/>
    </xf>
    <xf numFmtId="38" fontId="7" fillId="6" borderId="520" xfId="2" applyFont="1" applyFill="1" applyBorder="1" applyAlignment="1">
      <alignment horizontal="center" vertical="center"/>
    </xf>
    <xf numFmtId="38" fontId="7" fillId="6" borderId="519" xfId="2" applyFont="1" applyFill="1" applyBorder="1" applyAlignment="1">
      <alignment horizontal="center" vertical="center"/>
    </xf>
    <xf numFmtId="0" fontId="4" fillId="0" borderId="3" xfId="1" applyFont="1" applyBorder="1" applyAlignment="1">
      <alignment horizontal="center"/>
    </xf>
    <xf numFmtId="0" fontId="4" fillId="0" borderId="4" xfId="1" applyFont="1" applyBorder="1" applyAlignment="1">
      <alignment horizontal="center"/>
    </xf>
    <xf numFmtId="0" fontId="4" fillId="0" borderId="16" xfId="1" applyFont="1" applyBorder="1" applyAlignment="1">
      <alignment horizontal="center" vertical="center" wrapText="1"/>
    </xf>
    <xf numFmtId="0" fontId="4" fillId="0" borderId="28" xfId="1" applyFont="1" applyBorder="1" applyAlignment="1">
      <alignment horizontal="center" vertical="center" wrapText="1"/>
    </xf>
    <xf numFmtId="0" fontId="9" fillId="0" borderId="28" xfId="1" applyFont="1" applyBorder="1" applyAlignment="1">
      <alignment horizontal="center" vertical="center" wrapText="1"/>
    </xf>
    <xf numFmtId="0" fontId="32" fillId="0" borderId="3" xfId="3" applyFont="1" applyBorder="1" applyAlignment="1">
      <alignment horizontal="left" vertical="center"/>
    </xf>
    <xf numFmtId="0" fontId="32" fillId="0" borderId="5" xfId="3" applyFont="1" applyBorder="1" applyAlignment="1">
      <alignment horizontal="left" vertical="center"/>
    </xf>
    <xf numFmtId="176" fontId="37" fillId="6" borderId="561" xfId="1" quotePrefix="1" applyNumberFormat="1" applyFont="1" applyFill="1" applyBorder="1" applyAlignment="1">
      <alignment horizontal="left" vertical="center" wrapText="1"/>
    </xf>
    <xf numFmtId="176" fontId="4" fillId="6" borderId="561" xfId="1" applyNumberFormat="1" applyFont="1" applyFill="1" applyBorder="1" applyAlignment="1">
      <alignment horizontal="left" vertical="center" wrapText="1"/>
    </xf>
    <xf numFmtId="176" fontId="4" fillId="6" borderId="537" xfId="1" applyNumberFormat="1" applyFont="1" applyFill="1" applyBorder="1" applyAlignment="1">
      <alignment horizontal="left" vertical="center" wrapText="1"/>
    </xf>
    <xf numFmtId="0" fontId="35" fillId="0" borderId="28" xfId="3" applyFont="1" applyBorder="1" applyAlignment="1">
      <alignment horizontal="center" vertical="center"/>
    </xf>
    <xf numFmtId="0" fontId="35" fillId="0" borderId="41" xfId="3" applyFont="1" applyBorder="1" applyAlignment="1">
      <alignment horizontal="center" vertical="center"/>
    </xf>
    <xf numFmtId="176" fontId="4" fillId="6" borderId="562" xfId="1" applyNumberFormat="1" applyFont="1" applyFill="1" applyBorder="1" applyAlignment="1">
      <alignment horizontal="left" vertical="center" wrapText="1"/>
    </xf>
    <xf numFmtId="176" fontId="4" fillId="6" borderId="563" xfId="1" applyNumberFormat="1" applyFont="1" applyFill="1" applyBorder="1" applyAlignment="1">
      <alignment horizontal="left" vertical="center" wrapText="1"/>
    </xf>
    <xf numFmtId="176" fontId="4" fillId="6" borderId="564" xfId="1" applyNumberFormat="1" applyFont="1" applyFill="1" applyBorder="1" applyAlignment="1">
      <alignment horizontal="left" vertical="center" wrapText="1"/>
    </xf>
    <xf numFmtId="176" fontId="7" fillId="6" borderId="577" xfId="1" applyNumberFormat="1" applyFont="1" applyFill="1" applyBorder="1" applyAlignment="1">
      <alignment horizontal="left" vertical="center" wrapText="1"/>
    </xf>
    <xf numFmtId="176" fontId="7" fillId="6" borderId="578" xfId="1" applyNumberFormat="1" applyFont="1" applyFill="1" applyBorder="1" applyAlignment="1">
      <alignment horizontal="left" vertical="center" wrapText="1"/>
    </xf>
    <xf numFmtId="176" fontId="7" fillId="6" borderId="579" xfId="1" applyNumberFormat="1" applyFont="1" applyFill="1" applyBorder="1" applyAlignment="1">
      <alignment horizontal="left" vertical="center" wrapText="1"/>
    </xf>
    <xf numFmtId="176" fontId="39" fillId="6" borderId="520" xfId="1" applyNumberFormat="1" applyFont="1" applyFill="1" applyBorder="1" applyAlignment="1">
      <alignment horizontal="left" vertical="center" wrapText="1"/>
    </xf>
    <xf numFmtId="176" fontId="7" fillId="6" borderId="520" xfId="1" applyNumberFormat="1" applyFont="1" applyFill="1" applyBorder="1" applyAlignment="1">
      <alignment horizontal="left" vertical="center" wrapText="1"/>
    </xf>
    <xf numFmtId="176" fontId="7" fillId="6" borderId="576" xfId="1" applyNumberFormat="1" applyFont="1" applyFill="1" applyBorder="1" applyAlignment="1">
      <alignment horizontal="left" vertical="center" wrapText="1"/>
    </xf>
    <xf numFmtId="176" fontId="4" fillId="6" borderId="39" xfId="1" applyNumberFormat="1" applyFont="1" applyFill="1" applyBorder="1" applyAlignment="1">
      <alignment horizontal="left" vertical="center" wrapText="1"/>
    </xf>
    <xf numFmtId="176" fontId="4" fillId="6" borderId="256" xfId="1" applyNumberFormat="1" applyFont="1" applyFill="1" applyBorder="1" applyAlignment="1">
      <alignment horizontal="left" vertical="center" wrapText="1"/>
    </xf>
    <xf numFmtId="176" fontId="43" fillId="0" borderId="193" xfId="1" applyNumberFormat="1" applyFont="1" applyBorder="1" applyAlignment="1">
      <alignment horizontal="center" vertical="center"/>
    </xf>
    <xf numFmtId="176" fontId="43" fillId="0" borderId="129" xfId="1" applyNumberFormat="1" applyFont="1" applyBorder="1" applyAlignment="1">
      <alignment horizontal="center" vertical="center"/>
    </xf>
    <xf numFmtId="176" fontId="4" fillId="6" borderId="519" xfId="1" applyNumberFormat="1" applyFont="1" applyFill="1" applyBorder="1" applyAlignment="1">
      <alignment horizontal="left" vertical="center" wrapText="1"/>
    </xf>
    <xf numFmtId="176" fontId="4" fillId="6" borderId="520" xfId="1" applyNumberFormat="1" applyFont="1" applyFill="1" applyBorder="1" applyAlignment="1">
      <alignment horizontal="left" vertical="center" wrapText="1"/>
    </xf>
    <xf numFmtId="176" fontId="4" fillId="6" borderId="576" xfId="1" applyNumberFormat="1" applyFont="1" applyFill="1" applyBorder="1" applyAlignment="1">
      <alignment horizontal="left" vertical="center" wrapText="1"/>
    </xf>
    <xf numFmtId="176" fontId="4" fillId="6" borderId="648" xfId="1" applyNumberFormat="1" applyFont="1" applyFill="1" applyBorder="1" applyAlignment="1">
      <alignment horizontal="left" vertical="center" wrapText="1"/>
    </xf>
    <xf numFmtId="176" fontId="4" fillId="6" borderId="649" xfId="1" applyNumberFormat="1" applyFont="1" applyFill="1" applyBorder="1" applyAlignment="1">
      <alignment horizontal="left" vertical="center" wrapText="1"/>
    </xf>
    <xf numFmtId="176" fontId="4" fillId="6" borderId="650" xfId="1" applyNumberFormat="1" applyFont="1" applyFill="1" applyBorder="1" applyAlignment="1">
      <alignment horizontal="left" vertical="center" wrapText="1"/>
    </xf>
    <xf numFmtId="176" fontId="4" fillId="6" borderId="577" xfId="1" applyNumberFormat="1" applyFont="1" applyFill="1" applyBorder="1" applyAlignment="1">
      <alignment horizontal="left" vertical="center" wrapText="1"/>
    </xf>
    <xf numFmtId="176" fontId="4" fillId="6" borderId="578" xfId="1" applyNumberFormat="1" applyFont="1" applyFill="1" applyBorder="1" applyAlignment="1">
      <alignment horizontal="left" vertical="center" wrapText="1"/>
    </xf>
    <xf numFmtId="176" fontId="4" fillId="6" borderId="579" xfId="1" applyNumberFormat="1" applyFont="1" applyFill="1" applyBorder="1" applyAlignment="1">
      <alignment horizontal="left" vertical="center" wrapText="1"/>
    </xf>
    <xf numFmtId="0" fontId="34" fillId="0" borderId="28" xfId="3" applyFont="1" applyBorder="1" applyAlignment="1">
      <alignment horizontal="center" vertical="center"/>
    </xf>
    <xf numFmtId="0" fontId="34" fillId="0" borderId="41" xfId="3" applyFont="1" applyBorder="1" applyAlignment="1">
      <alignment horizontal="center" vertical="center"/>
    </xf>
    <xf numFmtId="176" fontId="4" fillId="6" borderId="575" xfId="1" applyNumberFormat="1" applyFont="1" applyFill="1" applyBorder="1" applyAlignment="1">
      <alignment horizontal="left" vertical="center" wrapText="1"/>
    </xf>
    <xf numFmtId="0" fontId="7" fillId="5" borderId="88" xfId="1" applyFont="1" applyFill="1" applyBorder="1" applyAlignment="1">
      <alignment horizontal="center" vertical="top"/>
    </xf>
    <xf numFmtId="0" fontId="7" fillId="5" borderId="83" xfId="1" applyFont="1" applyFill="1" applyBorder="1" applyAlignment="1">
      <alignment horizontal="center" vertical="top"/>
    </xf>
    <xf numFmtId="0" fontId="17" fillId="6" borderId="528" xfId="1" applyFont="1" applyFill="1" applyBorder="1" applyAlignment="1">
      <alignment horizontal="center" vertical="top"/>
    </xf>
    <xf numFmtId="0" fontId="17" fillId="6" borderId="533" xfId="1" applyFont="1" applyFill="1" applyBorder="1" applyAlignment="1">
      <alignment horizontal="center" vertical="top"/>
    </xf>
    <xf numFmtId="0" fontId="7" fillId="6" borderId="532" xfId="1" applyFont="1" applyFill="1" applyBorder="1" applyAlignment="1">
      <alignment horizontal="center" vertical="top"/>
    </xf>
    <xf numFmtId="0" fontId="7" fillId="6" borderId="531" xfId="1" applyFont="1" applyFill="1" applyBorder="1" applyAlignment="1">
      <alignment horizontal="center" vertical="top"/>
    </xf>
    <xf numFmtId="0" fontId="7" fillId="6" borderId="527" xfId="1" applyFont="1" applyFill="1" applyBorder="1" applyAlignment="1">
      <alignment horizontal="center" vertical="top"/>
    </xf>
    <xf numFmtId="0" fontId="7" fillId="6" borderId="557" xfId="1" applyFont="1" applyFill="1" applyBorder="1" applyAlignment="1">
      <alignment horizontal="center" vertical="top"/>
    </xf>
    <xf numFmtId="0" fontId="7" fillId="5" borderId="529" xfId="1" applyFont="1" applyFill="1" applyBorder="1" applyAlignment="1">
      <alignment horizontal="center" vertical="top"/>
    </xf>
    <xf numFmtId="0" fontId="7" fillId="5" borderId="531" xfId="1" applyFont="1" applyFill="1" applyBorder="1" applyAlignment="1">
      <alignment horizontal="center" vertical="top"/>
    </xf>
    <xf numFmtId="0" fontId="7" fillId="5" borderId="557" xfId="1" applyFont="1" applyFill="1" applyBorder="1" applyAlignment="1">
      <alignment horizontal="center" vertical="top"/>
    </xf>
    <xf numFmtId="0" fontId="7" fillId="5" borderId="530" xfId="1" applyFont="1" applyFill="1" applyBorder="1" applyAlignment="1">
      <alignment horizontal="center" vertical="top"/>
    </xf>
    <xf numFmtId="0" fontId="7" fillId="5" borderId="92" xfId="1" applyFont="1" applyFill="1" applyBorder="1" applyAlignment="1">
      <alignment horizontal="center" vertical="top"/>
    </xf>
    <xf numFmtId="0" fontId="7" fillId="5" borderId="93" xfId="1" applyFont="1" applyFill="1" applyBorder="1" applyAlignment="1">
      <alignment horizontal="center" vertical="top"/>
    </xf>
    <xf numFmtId="0" fontId="4" fillId="5" borderId="88" xfId="1" applyFont="1" applyFill="1" applyBorder="1" applyAlignment="1">
      <alignment horizontal="center" vertical="top"/>
    </xf>
    <xf numFmtId="0" fontId="4" fillId="5" borderId="83" xfId="1" applyFont="1" applyFill="1" applyBorder="1" applyAlignment="1">
      <alignment horizontal="center" vertical="top"/>
    </xf>
    <xf numFmtId="0" fontId="7" fillId="5" borderId="85" xfId="1" applyFont="1" applyFill="1" applyBorder="1" applyAlignment="1">
      <alignment horizontal="center" vertical="top"/>
    </xf>
    <xf numFmtId="38" fontId="7" fillId="6" borderId="286" xfId="2" applyFont="1" applyFill="1" applyBorder="1" applyAlignment="1">
      <alignment horizontal="center" vertical="center"/>
    </xf>
    <xf numFmtId="38" fontId="7" fillId="6" borderId="590" xfId="2" applyFont="1" applyFill="1" applyBorder="1" applyAlignment="1">
      <alignment horizontal="center" vertical="center"/>
    </xf>
    <xf numFmtId="38" fontId="7" fillId="6" borderId="588" xfId="2" applyFont="1" applyFill="1" applyBorder="1" applyAlignment="1">
      <alignment horizontal="center" vertical="center"/>
    </xf>
    <xf numFmtId="38" fontId="7" fillId="6" borderId="289" xfId="2" applyFont="1" applyFill="1" applyBorder="1" applyAlignment="1">
      <alignment horizontal="center" vertical="center"/>
    </xf>
    <xf numFmtId="38" fontId="7" fillId="6" borderId="287" xfId="2" applyFont="1" applyFill="1" applyBorder="1" applyAlignment="1">
      <alignment horizontal="center" vertical="center"/>
    </xf>
    <xf numFmtId="38" fontId="26" fillId="6" borderId="274" xfId="2" applyFont="1" applyFill="1" applyBorder="1" applyAlignment="1">
      <alignment horizontal="center" vertical="center"/>
    </xf>
    <xf numFmtId="38" fontId="22" fillId="6" borderId="294" xfId="2" applyFont="1" applyFill="1" applyBorder="1" applyAlignment="1">
      <alignment horizontal="center" vertical="center"/>
    </xf>
    <xf numFmtId="38" fontId="22" fillId="6" borderId="270" xfId="2" applyFont="1" applyFill="1" applyBorder="1" applyAlignment="1">
      <alignment horizontal="center" vertical="center"/>
    </xf>
    <xf numFmtId="38" fontId="22" fillId="6" borderId="281" xfId="2" applyFont="1" applyFill="1" applyBorder="1" applyAlignment="1">
      <alignment horizontal="center" vertical="center"/>
    </xf>
    <xf numFmtId="38" fontId="26" fillId="6" borderId="270" xfId="2" applyFont="1" applyFill="1" applyBorder="1" applyAlignment="1">
      <alignment horizontal="center" vertical="center"/>
    </xf>
    <xf numFmtId="38" fontId="22" fillId="6" borderId="274" xfId="2" applyFont="1" applyFill="1" applyBorder="1" applyAlignment="1">
      <alignment horizontal="center" vertical="center"/>
    </xf>
    <xf numFmtId="38" fontId="22" fillId="6" borderId="584" xfId="2" applyFont="1" applyFill="1" applyBorder="1" applyAlignment="1">
      <alignment horizontal="center" vertical="center"/>
    </xf>
    <xf numFmtId="38" fontId="22" fillId="6" borderId="576" xfId="2" applyFont="1" applyFill="1" applyBorder="1" applyAlignment="1">
      <alignment horizontal="center" vertical="center"/>
    </xf>
    <xf numFmtId="38" fontId="26" fillId="6" borderId="584" xfId="2" applyFont="1" applyFill="1" applyBorder="1" applyAlignment="1">
      <alignment horizontal="center" vertical="center"/>
    </xf>
    <xf numFmtId="38" fontId="26" fillId="6" borderId="585" xfId="2" applyFont="1" applyFill="1" applyBorder="1" applyAlignment="1">
      <alignment horizontal="center" vertical="center"/>
    </xf>
    <xf numFmtId="38" fontId="7" fillId="6" borderId="589" xfId="2" applyFont="1" applyFill="1" applyBorder="1" applyAlignment="1">
      <alignment horizontal="center" vertical="center"/>
    </xf>
    <xf numFmtId="38" fontId="7" fillId="6" borderId="591" xfId="2" applyFont="1" applyFill="1" applyBorder="1" applyAlignment="1">
      <alignment horizontal="center" vertical="center"/>
    </xf>
    <xf numFmtId="38" fontId="26" fillId="6" borderId="520" xfId="2" applyFont="1" applyFill="1" applyBorder="1" applyAlignment="1">
      <alignment horizontal="center" vertical="center"/>
    </xf>
    <xf numFmtId="38" fontId="26" fillId="6" borderId="526" xfId="2" applyFont="1" applyFill="1" applyBorder="1" applyAlignment="1">
      <alignment horizontal="center" vertical="center"/>
    </xf>
    <xf numFmtId="38" fontId="7" fillId="6" borderId="285" xfId="2" applyFont="1" applyFill="1" applyBorder="1" applyAlignment="1">
      <alignment horizontal="center" vertical="center"/>
    </xf>
    <xf numFmtId="0" fontId="4" fillId="0" borderId="5" xfId="1" applyFont="1" applyBorder="1" applyAlignment="1">
      <alignment horizontal="center"/>
    </xf>
    <xf numFmtId="38" fontId="26" fillId="6" borderId="587" xfId="2" applyFont="1" applyFill="1" applyBorder="1" applyAlignment="1">
      <alignment horizontal="center" vertical="center"/>
    </xf>
    <xf numFmtId="0" fontId="43" fillId="0" borderId="42" xfId="1" applyFont="1" applyBorder="1" applyAlignment="1">
      <alignment vertical="center"/>
    </xf>
    <xf numFmtId="0" fontId="4" fillId="0" borderId="0" xfId="1" applyFont="1" applyAlignment="1">
      <alignment horizontal="left" vertical="center" wrapText="1"/>
    </xf>
    <xf numFmtId="0" fontId="4" fillId="6" borderId="0" xfId="1" applyFont="1" applyFill="1" applyAlignment="1">
      <alignment horizontal="left" vertical="center" wrapText="1"/>
    </xf>
    <xf numFmtId="38" fontId="9" fillId="3" borderId="193" xfId="2" applyFont="1" applyFill="1" applyBorder="1" applyAlignment="1">
      <alignment horizontal="center" vertical="center"/>
    </xf>
    <xf numFmtId="0" fontId="43" fillId="0" borderId="53" xfId="1" applyFont="1" applyBorder="1" applyAlignment="1">
      <alignment vertical="center"/>
    </xf>
    <xf numFmtId="0" fontId="4" fillId="6" borderId="578" xfId="2" applyNumberFormat="1" applyFont="1" applyFill="1" applyBorder="1" applyAlignment="1">
      <alignment horizontal="center" vertical="center" wrapText="1"/>
    </xf>
    <xf numFmtId="0" fontId="4" fillId="6" borderId="626" xfId="2" applyNumberFormat="1" applyFont="1" applyFill="1" applyBorder="1" applyAlignment="1">
      <alignment horizontal="center" vertical="center" wrapText="1"/>
    </xf>
    <xf numFmtId="0" fontId="4" fillId="6" borderId="563" xfId="2" applyNumberFormat="1" applyFont="1" applyFill="1" applyBorder="1" applyAlignment="1">
      <alignment horizontal="center" vertical="center" wrapText="1"/>
    </xf>
    <xf numFmtId="0" fontId="4" fillId="6" borderId="620" xfId="2" applyNumberFormat="1" applyFont="1" applyFill="1" applyBorder="1" applyAlignment="1">
      <alignment horizontal="center" vertical="center" wrapText="1"/>
    </xf>
    <xf numFmtId="0" fontId="47" fillId="0" borderId="3" xfId="1" applyFont="1" applyBorder="1" applyAlignment="1">
      <alignment horizontal="left" vertical="center"/>
    </xf>
    <xf numFmtId="0" fontId="21" fillId="0" borderId="3" xfId="1" applyFont="1" applyBorder="1" applyAlignment="1">
      <alignment horizontal="left" vertical="center"/>
    </xf>
    <xf numFmtId="0" fontId="37" fillId="6" borderId="619" xfId="1" applyFont="1" applyFill="1" applyBorder="1" applyAlignment="1">
      <alignment horizontal="left" vertical="center" wrapText="1"/>
    </xf>
    <xf numFmtId="38" fontId="39" fillId="6" borderId="519" xfId="2" applyFont="1" applyFill="1" applyBorder="1" applyAlignment="1">
      <alignment horizontal="left" vertical="center" wrapText="1"/>
    </xf>
    <xf numFmtId="38" fontId="7" fillId="6" borderId="519" xfId="2" applyFont="1" applyFill="1" applyBorder="1" applyAlignment="1">
      <alignment horizontal="left" vertical="center" wrapText="1"/>
    </xf>
    <xf numFmtId="0" fontId="4" fillId="6" borderId="619" xfId="1" applyFont="1" applyFill="1" applyBorder="1" applyAlignment="1">
      <alignment horizontal="left" vertical="center" wrapText="1"/>
    </xf>
    <xf numFmtId="38" fontId="7" fillId="6" borderId="520" xfId="2" applyFont="1" applyFill="1" applyBorder="1" applyAlignment="1">
      <alignment horizontal="left" vertical="center" wrapText="1"/>
    </xf>
    <xf numFmtId="38" fontId="7" fillId="6" borderId="623" xfId="2" applyFont="1" applyFill="1" applyBorder="1" applyAlignment="1">
      <alignment horizontal="left" vertical="center" wrapText="1"/>
    </xf>
    <xf numFmtId="38" fontId="7" fillId="6" borderId="624" xfId="2" applyFont="1" applyFill="1" applyBorder="1" applyAlignment="1">
      <alignment horizontal="left" vertical="center" wrapText="1"/>
    </xf>
    <xf numFmtId="0" fontId="4" fillId="6" borderId="618" xfId="1" applyFont="1" applyFill="1" applyBorder="1" applyAlignment="1">
      <alignment horizontal="center" vertical="center" wrapText="1"/>
    </xf>
    <xf numFmtId="0" fontId="4" fillId="6" borderId="561" xfId="1" applyFont="1" applyFill="1" applyBorder="1" applyAlignment="1">
      <alignment horizontal="left" vertical="center" wrapText="1"/>
    </xf>
    <xf numFmtId="0" fontId="47" fillId="0" borderId="42" xfId="1" applyFont="1" applyBorder="1" applyAlignment="1">
      <alignment vertical="center"/>
    </xf>
    <xf numFmtId="0" fontId="47" fillId="0" borderId="41" xfId="1" applyFont="1" applyBorder="1" applyAlignment="1">
      <alignment vertical="center"/>
    </xf>
    <xf numFmtId="0" fontId="4" fillId="6" borderId="651" xfId="1" applyFont="1" applyFill="1" applyBorder="1" applyAlignment="1">
      <alignment horizontal="left" vertical="top" wrapText="1"/>
    </xf>
    <xf numFmtId="0" fontId="4" fillId="6" borderId="650" xfId="1" applyFont="1" applyFill="1" applyBorder="1" applyAlignment="1">
      <alignment horizontal="left" vertical="top" wrapText="1"/>
    </xf>
    <xf numFmtId="0" fontId="4" fillId="6" borderId="575" xfId="1" applyFont="1" applyFill="1" applyBorder="1" applyAlignment="1">
      <alignment horizontal="left" vertical="center" wrapText="1"/>
    </xf>
    <xf numFmtId="0" fontId="4" fillId="6" borderId="522" xfId="1" applyFont="1" applyFill="1" applyBorder="1" applyAlignment="1">
      <alignment horizontal="left" vertical="center" wrapText="1"/>
    </xf>
    <xf numFmtId="0" fontId="47" fillId="0" borderId="96" xfId="1" applyFont="1" applyBorder="1" applyAlignment="1">
      <alignment vertical="center"/>
    </xf>
    <xf numFmtId="0" fontId="47" fillId="0" borderId="99" xfId="1" applyFont="1" applyBorder="1" applyAlignment="1">
      <alignment vertical="center"/>
    </xf>
    <xf numFmtId="0" fontId="17" fillId="6" borderId="596" xfId="1" applyFont="1" applyFill="1" applyBorder="1" applyAlignment="1">
      <alignment horizontal="center" vertical="top"/>
    </xf>
    <xf numFmtId="0" fontId="7" fillId="6" borderId="595" xfId="1" applyFont="1" applyFill="1" applyBorder="1" applyAlignment="1">
      <alignment horizontal="center" vertical="top"/>
    </xf>
    <xf numFmtId="0" fontId="7" fillId="5" borderId="299" xfId="1" applyFont="1" applyFill="1" applyBorder="1" applyAlignment="1">
      <alignment horizontal="center" vertical="center"/>
    </xf>
    <xf numFmtId="38" fontId="7" fillId="6" borderId="593" xfId="2" applyFont="1" applyFill="1" applyBorder="1" applyAlignment="1">
      <alignment horizontal="center" vertical="top"/>
    </xf>
    <xf numFmtId="38" fontId="7" fillId="6" borderId="594" xfId="2" applyFont="1" applyFill="1" applyBorder="1" applyAlignment="1">
      <alignment horizontal="center" vertical="top"/>
    </xf>
    <xf numFmtId="0" fontId="7" fillId="5" borderId="88" xfId="1" applyFont="1" applyFill="1" applyBorder="1" applyAlignment="1">
      <alignment horizontal="center" vertical="center"/>
    </xf>
    <xf numFmtId="0" fontId="7" fillId="5" borderId="298" xfId="1" applyFont="1" applyFill="1" applyBorder="1" applyAlignment="1">
      <alignment horizontal="center" vertical="center"/>
    </xf>
    <xf numFmtId="0" fontId="7" fillId="5" borderId="297" xfId="1" applyFont="1" applyFill="1" applyBorder="1" applyAlignment="1">
      <alignment horizontal="center" vertical="center"/>
    </xf>
    <xf numFmtId="0" fontId="7" fillId="5" borderId="85" xfId="1" applyFont="1" applyFill="1" applyBorder="1" applyAlignment="1">
      <alignment horizontal="center" vertical="center"/>
    </xf>
    <xf numFmtId="0" fontId="4" fillId="0" borderId="79" xfId="1" applyFont="1" applyBorder="1" applyAlignment="1">
      <alignment horizontal="center" vertical="center"/>
    </xf>
    <xf numFmtId="0" fontId="4" fillId="0" borderId="81" xfId="1" applyFont="1" applyBorder="1" applyAlignment="1">
      <alignment horizontal="center" vertical="center"/>
    </xf>
    <xf numFmtId="0" fontId="4" fillId="0" borderId="395" xfId="1" applyFont="1" applyBorder="1" applyAlignment="1">
      <alignment horizontal="center" vertical="center" wrapText="1"/>
    </xf>
    <xf numFmtId="0" fontId="4" fillId="0" borderId="54" xfId="1" applyFont="1" applyBorder="1" applyAlignment="1">
      <alignment horizontal="center" vertical="center" wrapText="1"/>
    </xf>
    <xf numFmtId="0" fontId="23" fillId="0" borderId="395" xfId="1" applyFont="1" applyBorder="1" applyAlignment="1">
      <alignment horizontal="center" vertical="center"/>
    </xf>
    <xf numFmtId="0" fontId="23" fillId="0" borderId="54" xfId="1" applyFont="1" applyBorder="1" applyAlignment="1">
      <alignment horizontal="center" vertical="center"/>
    </xf>
    <xf numFmtId="0" fontId="22" fillId="0" borderId="395" xfId="1" applyFont="1" applyBorder="1" applyAlignment="1">
      <alignment horizontal="center" vertical="center" wrapText="1"/>
    </xf>
    <xf numFmtId="0" fontId="7" fillId="0" borderId="41" xfId="1" applyFont="1" applyBorder="1" applyAlignment="1">
      <alignment horizontal="center" vertical="center"/>
    </xf>
    <xf numFmtId="0" fontId="47" fillId="0" borderId="456" xfId="1" applyFont="1" applyBorder="1" applyAlignment="1">
      <alignment horizontal="left" vertical="center"/>
    </xf>
    <xf numFmtId="0" fontId="47" fillId="0" borderId="3" xfId="1" applyFont="1" applyBorder="1" applyAlignment="1">
      <alignment vertical="center"/>
    </xf>
    <xf numFmtId="0" fontId="47" fillId="0" borderId="456" xfId="1" applyFont="1" applyBorder="1" applyAlignment="1">
      <alignment vertical="center"/>
    </xf>
    <xf numFmtId="0" fontId="47" fillId="0" borderId="79" xfId="1" applyFont="1" applyBorder="1" applyAlignment="1">
      <alignment horizontal="left" vertical="center"/>
    </xf>
    <xf numFmtId="0" fontId="47" fillId="0" borderId="442" xfId="1" applyFont="1" applyBorder="1" applyAlignment="1">
      <alignment horizontal="left" vertical="center"/>
    </xf>
    <xf numFmtId="0" fontId="17" fillId="6" borderId="446" xfId="1" applyFont="1" applyFill="1" applyBorder="1" applyAlignment="1">
      <alignment horizontal="center" vertical="top"/>
    </xf>
    <xf numFmtId="0" fontId="7" fillId="6" borderId="446" xfId="1" applyFont="1" applyFill="1" applyBorder="1" applyAlignment="1">
      <alignment horizontal="center" vertical="top"/>
    </xf>
    <xf numFmtId="0" fontId="7" fillId="6" borderId="447" xfId="1" applyFont="1" applyFill="1" applyBorder="1" applyAlignment="1">
      <alignment horizontal="center" vertical="top"/>
    </xf>
    <xf numFmtId="0" fontId="7" fillId="5" borderId="83" xfId="1" applyFont="1" applyFill="1" applyBorder="1" applyAlignment="1">
      <alignment horizontal="center" vertical="center"/>
    </xf>
    <xf numFmtId="0" fontId="7" fillId="6" borderId="559" xfId="1" applyFont="1" applyFill="1" applyBorder="1" applyAlignment="1">
      <alignment horizontal="center" vertical="top"/>
    </xf>
    <xf numFmtId="0" fontId="7" fillId="6" borderId="533" xfId="1" applyFont="1" applyFill="1" applyBorder="1" applyAlignment="1">
      <alignment horizontal="center" vertical="top"/>
    </xf>
    <xf numFmtId="0" fontId="7" fillId="5" borderId="92" xfId="1" applyFont="1" applyFill="1" applyBorder="1" applyAlignment="1">
      <alignment horizontal="center" vertical="center"/>
    </xf>
    <xf numFmtId="0" fontId="7" fillId="5" borderId="93" xfId="1" applyFont="1" applyFill="1" applyBorder="1" applyAlignment="1">
      <alignment horizontal="center" vertical="center"/>
    </xf>
    <xf numFmtId="0" fontId="40" fillId="2" borderId="79" xfId="1" applyFont="1" applyFill="1" applyBorder="1" applyAlignment="1">
      <alignment horizontal="center"/>
    </xf>
    <xf numFmtId="0" fontId="40" fillId="2" borderId="442" xfId="1" applyFont="1" applyFill="1" applyBorder="1" applyAlignment="1">
      <alignment horizontal="center"/>
    </xf>
    <xf numFmtId="0" fontId="4" fillId="0" borderId="16" xfId="1" applyFont="1" applyBorder="1" applyAlignment="1">
      <alignment horizontal="center" vertical="center"/>
    </xf>
    <xf numFmtId="0" fontId="4" fillId="0" borderId="54" xfId="1" applyFont="1" applyBorder="1" applyAlignment="1">
      <alignment horizontal="center" vertical="center"/>
    </xf>
    <xf numFmtId="0" fontId="4" fillId="0" borderId="13" xfId="1" applyFont="1" applyBorder="1" applyAlignment="1">
      <alignment horizontal="center" vertical="center"/>
    </xf>
    <xf numFmtId="0" fontId="4" fillId="0" borderId="27" xfId="1" applyFont="1" applyBorder="1" applyAlignment="1">
      <alignment horizontal="center" vertical="center"/>
    </xf>
    <xf numFmtId="0" fontId="4" fillId="0" borderId="30" xfId="1" applyFont="1" applyBorder="1" applyAlignment="1">
      <alignment horizontal="center" vertical="center"/>
    </xf>
    <xf numFmtId="0" fontId="4" fillId="0" borderId="42" xfId="1" applyFont="1" applyBorder="1" applyAlignment="1">
      <alignment horizontal="center" vertical="center"/>
    </xf>
    <xf numFmtId="0" fontId="4" fillId="0" borderId="43" xfId="1" applyFont="1" applyBorder="1" applyAlignment="1">
      <alignment horizontal="center" vertical="center"/>
    </xf>
    <xf numFmtId="0" fontId="4" fillId="0" borderId="13" xfId="1" applyFont="1" applyBorder="1" applyAlignment="1">
      <alignment horizontal="center" vertical="center" wrapText="1"/>
    </xf>
    <xf numFmtId="0" fontId="4" fillId="0" borderId="15" xfId="1" applyFont="1" applyBorder="1" applyAlignment="1">
      <alignment horizontal="center" vertical="center" wrapText="1"/>
    </xf>
    <xf numFmtId="0" fontId="4" fillId="0" borderId="53" xfId="1" applyFont="1" applyBorder="1" applyAlignment="1">
      <alignment horizontal="center" vertical="center"/>
    </xf>
    <xf numFmtId="0" fontId="4" fillId="0" borderId="235" xfId="1" applyFont="1" applyBorder="1" applyAlignment="1">
      <alignment horizontal="center" vertical="center"/>
    </xf>
    <xf numFmtId="0" fontId="50" fillId="0" borderId="58" xfId="1" applyFont="1" applyBorder="1" applyAlignment="1">
      <alignment horizontal="center" vertical="center"/>
    </xf>
    <xf numFmtId="0" fontId="50" fillId="0" borderId="57" xfId="1" applyFont="1" applyBorder="1" applyAlignment="1">
      <alignment horizontal="center" vertical="center"/>
    </xf>
    <xf numFmtId="0" fontId="4" fillId="0" borderId="27" xfId="1" applyFont="1" applyBorder="1" applyAlignment="1">
      <alignment horizontal="center" vertical="center" wrapText="1"/>
    </xf>
    <xf numFmtId="0" fontId="4" fillId="0" borderId="30" xfId="1" applyFont="1" applyBorder="1" applyAlignment="1">
      <alignment horizontal="center" vertical="center" wrapText="1"/>
    </xf>
    <xf numFmtId="0" fontId="4" fillId="0" borderId="42" xfId="1" applyFont="1" applyBorder="1" applyAlignment="1">
      <alignment horizontal="center" vertical="center" wrapText="1"/>
    </xf>
    <xf numFmtId="0" fontId="4" fillId="0" borderId="43" xfId="1" applyFont="1" applyBorder="1" applyAlignment="1">
      <alignment horizontal="center" vertical="center" wrapText="1"/>
    </xf>
    <xf numFmtId="0" fontId="4" fillId="0" borderId="53" xfId="1" applyFont="1" applyBorder="1" applyAlignment="1">
      <alignment horizontal="center" vertical="center" wrapText="1"/>
    </xf>
    <xf numFmtId="0" fontId="4" fillId="0" borderId="235" xfId="1" applyFont="1" applyBorder="1" applyAlignment="1">
      <alignment horizontal="center" vertical="center" wrapText="1"/>
    </xf>
    <xf numFmtId="0" fontId="4" fillId="0" borderId="2" xfId="1" applyFont="1" applyBorder="1" applyAlignment="1">
      <alignment horizontal="center" vertical="center"/>
    </xf>
    <xf numFmtId="0" fontId="4" fillId="0" borderId="13" xfId="1" applyFont="1" applyBorder="1" applyAlignment="1">
      <alignment horizontal="center"/>
    </xf>
    <xf numFmtId="0" fontId="4" fillId="0" borderId="12" xfId="1" applyFont="1" applyBorder="1" applyAlignment="1">
      <alignment horizontal="center"/>
    </xf>
    <xf numFmtId="0" fontId="4" fillId="0" borderId="27" xfId="1" applyFont="1" applyBorder="1" applyAlignment="1">
      <alignment horizontal="center"/>
    </xf>
    <xf numFmtId="0" fontId="21" fillId="0" borderId="12" xfId="1" applyFont="1" applyBorder="1" applyAlignment="1">
      <alignment horizontal="center" vertical="center"/>
    </xf>
    <xf numFmtId="0" fontId="21" fillId="0" borderId="27" xfId="1" applyFont="1" applyBorder="1" applyAlignment="1">
      <alignment horizontal="center" vertical="center"/>
    </xf>
    <xf numFmtId="0" fontId="21" fillId="0" borderId="0" xfId="1" applyFont="1" applyAlignment="1">
      <alignment horizontal="center" vertical="center"/>
    </xf>
    <xf numFmtId="0" fontId="21" fillId="0" borderId="30" xfId="1" applyFont="1" applyBorder="1" applyAlignment="1">
      <alignment horizontal="center" vertical="center"/>
    </xf>
    <xf numFmtId="0" fontId="21" fillId="0" borderId="1" xfId="1" applyFont="1" applyBorder="1" applyAlignment="1">
      <alignment horizontal="center" vertical="center"/>
    </xf>
    <xf numFmtId="0" fontId="21" fillId="0" borderId="43" xfId="1" applyFont="1" applyBorder="1" applyAlignment="1">
      <alignment horizontal="center" vertical="center"/>
    </xf>
    <xf numFmtId="0" fontId="21" fillId="0" borderId="13" xfId="1" applyFont="1" applyBorder="1" applyAlignment="1">
      <alignment horizontal="center" vertical="center"/>
    </xf>
    <xf numFmtId="0" fontId="21" fillId="0" borderId="15" xfId="1" applyFont="1" applyBorder="1" applyAlignment="1">
      <alignment horizontal="center" vertical="center"/>
    </xf>
    <xf numFmtId="0" fontId="21" fillId="0" borderId="42" xfId="1" applyFont="1" applyBorder="1" applyAlignment="1">
      <alignment horizontal="center" vertical="center"/>
    </xf>
  </cellXfs>
  <cellStyles count="4">
    <cellStyle name="桁区切り 2" xfId="2"/>
    <cellStyle name="標準" xfId="0" builtinId="0"/>
    <cellStyle name="標準 2" xfId="1"/>
    <cellStyle name="標準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15</xdr:col>
      <xdr:colOff>0</xdr:colOff>
      <xdr:row>0</xdr:row>
      <xdr:rowOff>0</xdr:rowOff>
    </xdr:from>
    <xdr:to>
      <xdr:col>15</xdr:col>
      <xdr:colOff>211455</xdr:colOff>
      <xdr:row>0</xdr:row>
      <xdr:rowOff>206375</xdr:rowOff>
    </xdr:to>
    <xdr:sp macro="" textlink="">
      <xdr:nvSpPr>
        <xdr:cNvPr id="2"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D1EABC4C-A49A-44DB-8218-DA690A4A8ABD}"/>
            </a:ext>
          </a:extLst>
        </xdr:cNvPr>
        <xdr:cNvSpPr>
          <a:spLocks noChangeAspect="1" noChangeArrowheads="1"/>
        </xdr:cNvSpPr>
      </xdr:nvSpPr>
      <xdr:spPr bwMode="auto">
        <a:xfrm>
          <a:off x="12382500" y="0"/>
          <a:ext cx="211455"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0</xdr:row>
      <xdr:rowOff>0</xdr:rowOff>
    </xdr:from>
    <xdr:to>
      <xdr:col>17</xdr:col>
      <xdr:colOff>202565</xdr:colOff>
      <xdr:row>0</xdr:row>
      <xdr:rowOff>206375</xdr:rowOff>
    </xdr:to>
    <xdr:sp macro="" textlink="">
      <xdr:nvSpPr>
        <xdr:cNvPr id="3"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33F193FF-8093-4904-ACC2-81EBC585EC8E}"/>
            </a:ext>
          </a:extLst>
        </xdr:cNvPr>
        <xdr:cNvSpPr>
          <a:spLocks noChangeAspect="1" noChangeArrowheads="1"/>
        </xdr:cNvSpPr>
      </xdr:nvSpPr>
      <xdr:spPr bwMode="auto">
        <a:xfrm>
          <a:off x="14058900" y="0"/>
          <a:ext cx="202565"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26</xdr:col>
      <xdr:colOff>0</xdr:colOff>
      <xdr:row>0</xdr:row>
      <xdr:rowOff>0</xdr:rowOff>
    </xdr:from>
    <xdr:to>
      <xdr:col>31</xdr:col>
      <xdr:colOff>321945</xdr:colOff>
      <xdr:row>0</xdr:row>
      <xdr:rowOff>304800</xdr:rowOff>
    </xdr:to>
    <xdr:sp macro="" textlink="">
      <xdr:nvSpPr>
        <xdr:cNvPr id="4"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B909DA21-290C-445C-8D94-82C53B287A98}"/>
            </a:ext>
          </a:extLst>
        </xdr:cNvPr>
        <xdr:cNvSpPr>
          <a:spLocks noChangeAspect="1" noChangeArrowheads="1"/>
        </xdr:cNvSpPr>
      </xdr:nvSpPr>
      <xdr:spPr bwMode="auto">
        <a:xfrm>
          <a:off x="15735300" y="0"/>
          <a:ext cx="32194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40</xdr:col>
      <xdr:colOff>0</xdr:colOff>
      <xdr:row>0</xdr:row>
      <xdr:rowOff>0</xdr:rowOff>
    </xdr:from>
    <xdr:ext cx="325755" cy="304800"/>
    <xdr:sp macro="" textlink="">
      <xdr:nvSpPr>
        <xdr:cNvPr id="5"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7764CA64-024F-4F07-A41B-8B80F509C6E2}"/>
            </a:ext>
          </a:extLst>
        </xdr:cNvPr>
        <xdr:cNvSpPr>
          <a:spLocks noChangeAspect="1" noChangeArrowheads="1"/>
        </xdr:cNvSpPr>
      </xdr:nvSpPr>
      <xdr:spPr bwMode="auto">
        <a:xfrm>
          <a:off x="17411700"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51</xdr:col>
      <xdr:colOff>0</xdr:colOff>
      <xdr:row>0</xdr:row>
      <xdr:rowOff>0</xdr:rowOff>
    </xdr:from>
    <xdr:ext cx="325755" cy="304800"/>
    <xdr:sp macro="" textlink="">
      <xdr:nvSpPr>
        <xdr:cNvPr id="6"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E0029A6F-2503-4E7C-AA33-D2E22A81D206}"/>
            </a:ext>
          </a:extLst>
        </xdr:cNvPr>
        <xdr:cNvSpPr>
          <a:spLocks noChangeAspect="1" noChangeArrowheads="1"/>
        </xdr:cNvSpPr>
      </xdr:nvSpPr>
      <xdr:spPr bwMode="auto">
        <a:xfrm>
          <a:off x="20764500"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O42"/>
  <sheetViews>
    <sheetView tabSelected="1" view="pageBreakPreview" zoomScaleNormal="100" zoomScaleSheetLayoutView="100" workbookViewId="0"/>
  </sheetViews>
  <sheetFormatPr defaultColWidth="8.25" defaultRowHeight="23.25"/>
  <cols>
    <col min="1" max="1" width="5.5" style="1" customWidth="1"/>
    <col min="2" max="2" width="22.625" style="2" bestFit="1" customWidth="1"/>
    <col min="3" max="10" width="8.125" style="2" customWidth="1"/>
    <col min="11" max="16384" width="8.25" style="1"/>
  </cols>
  <sheetData>
    <row r="1" spans="1:15" ht="15" customHeight="1"/>
    <row r="2" spans="1:15" ht="27" customHeight="1">
      <c r="A2" s="3" t="s">
        <v>0</v>
      </c>
      <c r="B2" s="4"/>
      <c r="C2" s="4"/>
      <c r="D2" s="4"/>
      <c r="E2" s="4"/>
      <c r="F2" s="4"/>
      <c r="G2" s="4"/>
      <c r="H2" s="4"/>
      <c r="I2" s="4"/>
      <c r="J2" s="4"/>
    </row>
    <row r="3" spans="1:15" ht="14.25" customHeight="1">
      <c r="A3" s="5"/>
      <c r="B3" s="6"/>
      <c r="C3" s="6"/>
      <c r="D3" s="6"/>
      <c r="E3" s="6"/>
      <c r="F3" s="6"/>
      <c r="G3" s="6"/>
      <c r="H3" s="6"/>
      <c r="I3" s="6"/>
      <c r="J3" s="6"/>
    </row>
    <row r="4" spans="1:15">
      <c r="A4" s="5"/>
      <c r="B4" s="7" t="s">
        <v>1</v>
      </c>
      <c r="C4" s="8"/>
      <c r="D4" s="8"/>
      <c r="E4" s="8"/>
      <c r="F4" s="8"/>
      <c r="G4" s="8"/>
      <c r="H4" s="8"/>
      <c r="I4" s="8"/>
      <c r="J4" s="8"/>
      <c r="K4" s="9"/>
      <c r="L4" s="9"/>
      <c r="M4" s="9"/>
      <c r="N4" s="9"/>
      <c r="O4" s="9"/>
    </row>
    <row r="5" spans="1:15" ht="9" customHeight="1">
      <c r="A5" s="5"/>
      <c r="B5" s="6"/>
      <c r="C5" s="6"/>
      <c r="D5" s="6"/>
      <c r="E5" s="6"/>
      <c r="F5" s="6"/>
      <c r="G5" s="6"/>
      <c r="H5" s="6"/>
      <c r="I5" s="6"/>
      <c r="J5" s="6"/>
      <c r="K5" s="9"/>
      <c r="L5" s="9"/>
      <c r="M5" s="9"/>
      <c r="N5" s="9"/>
      <c r="O5" s="9"/>
    </row>
    <row r="6" spans="1:15">
      <c r="A6" s="5"/>
      <c r="B6" s="1763" t="s">
        <v>2</v>
      </c>
      <c r="C6" s="1764"/>
      <c r="D6" s="1764"/>
      <c r="E6" s="1764"/>
      <c r="F6" s="1764"/>
      <c r="G6" s="1764"/>
      <c r="H6" s="1764"/>
      <c r="I6" s="1764"/>
      <c r="J6" s="1764"/>
      <c r="K6" s="9"/>
      <c r="L6" s="9"/>
      <c r="M6" s="9"/>
      <c r="N6" s="9"/>
      <c r="O6" s="9"/>
    </row>
    <row r="7" spans="1:15" ht="9" customHeight="1">
      <c r="A7" s="5"/>
      <c r="B7" s="6"/>
      <c r="C7" s="6"/>
      <c r="D7" s="6"/>
      <c r="E7" s="6"/>
      <c r="F7" s="6"/>
      <c r="G7" s="6"/>
      <c r="H7" s="6"/>
      <c r="I7" s="6"/>
      <c r="J7" s="6"/>
      <c r="K7" s="9"/>
      <c r="L7" s="9"/>
      <c r="M7" s="9"/>
      <c r="N7" s="9"/>
      <c r="O7" s="9"/>
    </row>
    <row r="8" spans="1:15" ht="23.25" customHeight="1">
      <c r="A8" s="5"/>
      <c r="B8" s="10" t="s">
        <v>3</v>
      </c>
      <c r="C8" s="11"/>
      <c r="D8" s="11"/>
      <c r="E8" s="11"/>
      <c r="F8" s="11"/>
      <c r="G8" s="11"/>
      <c r="H8" s="11"/>
      <c r="I8" s="11"/>
      <c r="J8" s="11"/>
      <c r="K8" s="11"/>
      <c r="L8" s="11"/>
      <c r="M8" s="11"/>
      <c r="N8" s="11"/>
      <c r="O8" s="11"/>
    </row>
    <row r="9" spans="1:15" ht="16.350000000000001" customHeight="1">
      <c r="B9" s="12" t="s">
        <v>4</v>
      </c>
      <c r="C9" s="12"/>
      <c r="D9" s="12"/>
      <c r="E9" s="12"/>
      <c r="F9" s="12"/>
      <c r="G9" s="12"/>
      <c r="H9" s="12"/>
      <c r="I9" s="12"/>
      <c r="J9" s="12"/>
      <c r="K9" s="12"/>
      <c r="L9" s="12"/>
      <c r="M9" s="12"/>
    </row>
    <row r="10" spans="1:15" ht="9" customHeight="1"/>
    <row r="11" spans="1:15" ht="19.5" customHeight="1">
      <c r="B11" s="2" t="s">
        <v>5</v>
      </c>
    </row>
    <row r="12" spans="1:15" ht="9" customHeight="1">
      <c r="B12" s="6"/>
    </row>
    <row r="13" spans="1:15">
      <c r="B13" s="2" t="s">
        <v>6</v>
      </c>
    </row>
    <row r="14" spans="1:15" ht="9" customHeight="1">
      <c r="B14" s="6"/>
    </row>
    <row r="15" spans="1:15">
      <c r="B15" s="6" t="s">
        <v>7</v>
      </c>
    </row>
    <row r="16" spans="1:15" ht="9" customHeight="1">
      <c r="B16" s="6"/>
    </row>
    <row r="17" spans="2:2">
      <c r="B17" s="6" t="s">
        <v>8</v>
      </c>
    </row>
    <row r="18" spans="2:2" ht="9" customHeight="1">
      <c r="B18" s="6"/>
    </row>
    <row r="19" spans="2:2">
      <c r="B19" s="6" t="s">
        <v>9</v>
      </c>
    </row>
    <row r="20" spans="2:2" ht="9" customHeight="1">
      <c r="B20" s="6"/>
    </row>
    <row r="21" spans="2:2">
      <c r="B21" s="6" t="s">
        <v>10</v>
      </c>
    </row>
    <row r="22" spans="2:2" ht="9" customHeight="1">
      <c r="B22" s="6"/>
    </row>
    <row r="23" spans="2:2">
      <c r="B23" s="6" t="s">
        <v>11</v>
      </c>
    </row>
    <row r="24" spans="2:2" ht="9" customHeight="1">
      <c r="B24" s="6"/>
    </row>
    <row r="25" spans="2:2">
      <c r="B25" s="6" t="s">
        <v>12</v>
      </c>
    </row>
    <row r="26" spans="2:2" ht="9" customHeight="1">
      <c r="B26" s="6"/>
    </row>
    <row r="27" spans="2:2">
      <c r="B27" s="6" t="s">
        <v>13</v>
      </c>
    </row>
    <row r="28" spans="2:2" ht="9" customHeight="1">
      <c r="B28" s="6"/>
    </row>
    <row r="29" spans="2:2">
      <c r="B29" s="13"/>
    </row>
    <row r="31" spans="2:2" ht="17.25" customHeight="1">
      <c r="B31" s="14"/>
    </row>
    <row r="32" spans="2:2" ht="17.25" customHeight="1"/>
    <row r="33" ht="17.25" customHeight="1"/>
    <row r="34" ht="17.25" customHeight="1"/>
    <row r="35" ht="17.25" customHeight="1"/>
    <row r="36" ht="17.25" customHeight="1"/>
    <row r="37" ht="17.25" customHeight="1"/>
    <row r="38" ht="17.25" customHeight="1"/>
    <row r="39" ht="17.25" customHeight="1"/>
    <row r="40" ht="17.25" customHeight="1"/>
    <row r="41" ht="17.25" customHeight="1"/>
    <row r="42" ht="17.25" customHeight="1"/>
  </sheetData>
  <sheetProtection algorithmName="SHA-512" hashValue="qj7IcWzvByc6DwsM9PlwqifZjr1TqdEwSvYA7yPlKaziV7s2x+92HlOifQ5YbNsas38drbw8LKOoLY2VJfQtHA==" saltValue="SnPNCLDpytBenpong3+bhQ==" spinCount="100000" sheet="1" objects="1" scenarios="1"/>
  <mergeCells count="1">
    <mergeCell ref="B6:J6"/>
  </mergeCells>
  <phoneticPr fontId="3"/>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BA39"/>
  <sheetViews>
    <sheetView view="pageBreakPreview" zoomScaleNormal="99" zoomScaleSheetLayoutView="100" workbookViewId="0">
      <pane xSplit="5" ySplit="3" topLeftCell="F4" activePane="bottomRight" state="frozen"/>
      <selection pane="topRight" activeCell="W21" sqref="W21"/>
      <selection pane="bottomLeft" activeCell="W21" sqref="W21"/>
      <selection pane="bottomRight" activeCell="F4" sqref="F4"/>
    </sheetView>
  </sheetViews>
  <sheetFormatPr defaultColWidth="8.25" defaultRowHeight="14.25" outlineLevelCol="2"/>
  <cols>
    <col min="1" max="1" width="2.875" style="15" customWidth="1"/>
    <col min="2" max="2" width="8.625" style="15" hidden="1" customWidth="1"/>
    <col min="3" max="3" width="8.375" style="15" hidden="1" customWidth="1"/>
    <col min="4" max="4" width="4.625" style="17" customWidth="1"/>
    <col min="5" max="5" width="39.375" style="17" customWidth="1"/>
    <col min="6" max="8" width="12.25" style="15" customWidth="1"/>
    <col min="9" max="9" width="10.375" style="15" customWidth="1"/>
    <col min="10" max="10" width="12.25" style="15" bestFit="1" customWidth="1"/>
    <col min="11" max="11" width="11" style="15" customWidth="1"/>
    <col min="12" max="12" width="12.25" style="15" bestFit="1" customWidth="1"/>
    <col min="13" max="19" width="11" style="15" customWidth="1"/>
    <col min="20" max="31" width="11" style="15" hidden="1" customWidth="1" outlineLevel="1"/>
    <col min="32" max="32" width="11" style="15" customWidth="1" collapsed="1"/>
    <col min="33" max="33" width="11" style="15" customWidth="1"/>
    <col min="34" max="45" width="11" style="15" hidden="1" customWidth="1" outlineLevel="1"/>
    <col min="46" max="46" width="11" style="15" customWidth="1" collapsed="1"/>
    <col min="47" max="48" width="11" style="15" customWidth="1"/>
    <col min="49" max="50" width="11" style="15" hidden="1" customWidth="1" outlineLevel="2"/>
    <col min="51" max="51" width="11" style="15" customWidth="1" collapsed="1"/>
    <col min="52" max="52" width="11" style="15" customWidth="1"/>
    <col min="53" max="53" width="20.5" style="15" customWidth="1"/>
    <col min="54" max="16384" width="8.25" style="15"/>
  </cols>
  <sheetData>
    <row r="1" spans="2:53" ht="36.75" customHeight="1">
      <c r="D1" s="16" t="s">
        <v>14</v>
      </c>
      <c r="AZ1" s="18"/>
      <c r="BA1" s="1712" t="s">
        <v>15</v>
      </c>
    </row>
    <row r="2" spans="2:53" ht="15" thickBot="1">
      <c r="C2" s="19"/>
      <c r="L2" s="20"/>
      <c r="N2" s="20"/>
      <c r="P2" s="20"/>
      <c r="R2" s="20"/>
      <c r="AZ2" s="20"/>
      <c r="BA2" s="20" t="s">
        <v>16</v>
      </c>
    </row>
    <row r="3" spans="2:53" ht="38.1" customHeight="1" thickTop="1" thickBot="1">
      <c r="B3" s="22">
        <v>2007</v>
      </c>
      <c r="C3" s="22">
        <v>2008</v>
      </c>
      <c r="D3" s="1786"/>
      <c r="E3" s="1787"/>
      <c r="F3" s="23">
        <v>2016</v>
      </c>
      <c r="G3" s="24" t="s">
        <v>17</v>
      </c>
      <c r="H3" s="25">
        <v>2017</v>
      </c>
      <c r="I3" s="24" t="s">
        <v>18</v>
      </c>
      <c r="J3" s="25">
        <v>2018</v>
      </c>
      <c r="K3" s="26" t="s">
        <v>19</v>
      </c>
      <c r="L3" s="23">
        <v>2019</v>
      </c>
      <c r="M3" s="27" t="s">
        <v>20</v>
      </c>
      <c r="N3" s="23">
        <v>2020</v>
      </c>
      <c r="O3" s="26" t="s">
        <v>21</v>
      </c>
      <c r="P3" s="29">
        <v>2021</v>
      </c>
      <c r="Q3" s="30" t="s">
        <v>22</v>
      </c>
      <c r="R3" s="29">
        <v>2022</v>
      </c>
      <c r="S3" s="30" t="s">
        <v>23</v>
      </c>
      <c r="T3" s="28" t="s">
        <v>24</v>
      </c>
      <c r="U3" s="28" t="s">
        <v>25</v>
      </c>
      <c r="V3" s="28" t="s">
        <v>26</v>
      </c>
      <c r="W3" s="28" t="s">
        <v>27</v>
      </c>
      <c r="X3" s="28" t="s">
        <v>28</v>
      </c>
      <c r="Y3" s="28" t="s">
        <v>29</v>
      </c>
      <c r="Z3" s="28" t="s">
        <v>30</v>
      </c>
      <c r="AA3" s="28" t="s">
        <v>31</v>
      </c>
      <c r="AB3" s="28" t="s">
        <v>32</v>
      </c>
      <c r="AC3" s="28" t="s">
        <v>33</v>
      </c>
      <c r="AD3" s="31" t="s">
        <v>34</v>
      </c>
      <c r="AE3" s="28" t="s">
        <v>35</v>
      </c>
      <c r="AF3" s="29">
        <v>2023</v>
      </c>
      <c r="AG3" s="30" t="s">
        <v>36</v>
      </c>
      <c r="AH3" s="32" t="s">
        <v>37</v>
      </c>
      <c r="AI3" s="28" t="s">
        <v>38</v>
      </c>
      <c r="AJ3" s="28" t="s">
        <v>39</v>
      </c>
      <c r="AK3" s="28" t="s">
        <v>40</v>
      </c>
      <c r="AL3" s="28" t="s">
        <v>41</v>
      </c>
      <c r="AM3" s="28" t="s">
        <v>42</v>
      </c>
      <c r="AN3" s="28" t="s">
        <v>43</v>
      </c>
      <c r="AO3" s="28" t="s">
        <v>44</v>
      </c>
      <c r="AP3" s="28" t="s">
        <v>45</v>
      </c>
      <c r="AQ3" s="28" t="s">
        <v>46</v>
      </c>
      <c r="AR3" s="28" t="s">
        <v>47</v>
      </c>
      <c r="AS3" s="28" t="s">
        <v>48</v>
      </c>
      <c r="AT3" s="33">
        <v>2024</v>
      </c>
      <c r="AU3" s="1411" t="s">
        <v>49</v>
      </c>
      <c r="AV3" s="1412" t="s">
        <v>50</v>
      </c>
      <c r="AW3" s="1413" t="s">
        <v>51</v>
      </c>
      <c r="AX3" s="1413" t="s">
        <v>52</v>
      </c>
      <c r="AY3" s="1414" t="s">
        <v>53</v>
      </c>
      <c r="AZ3" s="1414" t="s">
        <v>54</v>
      </c>
      <c r="BA3" s="1411" t="s">
        <v>55</v>
      </c>
    </row>
    <row r="4" spans="2:53" ht="27.75" customHeight="1" thickBot="1">
      <c r="B4" s="34"/>
      <c r="C4" s="34"/>
      <c r="D4" s="35" t="s">
        <v>56</v>
      </c>
      <c r="E4" s="36"/>
      <c r="F4" s="37"/>
      <c r="G4" s="37"/>
      <c r="H4" s="37"/>
      <c r="I4" s="37"/>
      <c r="J4" s="38"/>
      <c r="K4" s="38"/>
      <c r="L4" s="38"/>
      <c r="M4" s="38"/>
      <c r="N4" s="38"/>
      <c r="O4" s="38"/>
      <c r="P4" s="38"/>
      <c r="Q4" s="38"/>
      <c r="R4" s="38"/>
      <c r="S4" s="38"/>
      <c r="T4" s="38"/>
      <c r="U4" s="38"/>
      <c r="V4" s="38"/>
      <c r="W4" s="38"/>
      <c r="X4" s="38"/>
      <c r="Y4" s="38"/>
      <c r="Z4" s="38"/>
      <c r="AA4" s="38"/>
      <c r="AB4" s="38"/>
      <c r="AC4" s="38"/>
      <c r="AD4" s="38"/>
      <c r="AE4" s="38"/>
      <c r="AF4" s="38"/>
      <c r="AG4" s="38"/>
      <c r="AH4" s="38"/>
      <c r="AI4" s="38"/>
      <c r="AJ4" s="38"/>
      <c r="AK4" s="38"/>
      <c r="AL4" s="38"/>
      <c r="AM4" s="38"/>
      <c r="AN4" s="38"/>
      <c r="AO4" s="38"/>
      <c r="AP4" s="38"/>
      <c r="AQ4" s="38"/>
      <c r="AR4" s="38"/>
      <c r="AS4" s="38"/>
      <c r="AT4" s="38"/>
      <c r="AU4" s="1415"/>
      <c r="AV4" s="1415"/>
      <c r="AW4" s="1415"/>
      <c r="AX4" s="1415"/>
      <c r="AY4" s="1415"/>
      <c r="AZ4" s="1415"/>
      <c r="BA4" s="1415"/>
    </row>
    <row r="5" spans="2:53" ht="38.1" customHeight="1">
      <c r="B5" s="39">
        <f>B7+B9</f>
        <v>8429268</v>
      </c>
      <c r="C5" s="39">
        <f>C7+C9</f>
        <v>7996102</v>
      </c>
      <c r="D5" s="1781"/>
      <c r="E5" s="1788" t="s">
        <v>57</v>
      </c>
      <c r="F5" s="40">
        <v>9223727</v>
      </c>
      <c r="G5" s="41">
        <v>9298210</v>
      </c>
      <c r="H5" s="42">
        <v>9383780</v>
      </c>
      <c r="I5" s="41">
        <v>9420694</v>
      </c>
      <c r="J5" s="42">
        <v>9541748</v>
      </c>
      <c r="K5" s="43">
        <v>9547350</v>
      </c>
      <c r="L5" s="44">
        <v>9714253</v>
      </c>
      <c r="M5" s="45">
        <v>9465868</v>
      </c>
      <c r="N5" s="44">
        <v>8692168</v>
      </c>
      <c r="O5" s="43">
        <v>9087303</v>
      </c>
      <c r="P5" s="48">
        <v>9615157</v>
      </c>
      <c r="Q5" s="49">
        <v>9511558</v>
      </c>
      <c r="R5" s="48">
        <v>9567184</v>
      </c>
      <c r="S5" s="50">
        <v>9610005</v>
      </c>
      <c r="T5" s="51">
        <v>709870</v>
      </c>
      <c r="U5" s="46">
        <v>773271</v>
      </c>
      <c r="V5" s="46">
        <v>916205</v>
      </c>
      <c r="W5" s="46">
        <v>800863</v>
      </c>
      <c r="X5" s="46">
        <v>838478</v>
      </c>
      <c r="Y5" s="46">
        <v>898947</v>
      </c>
      <c r="Z5" s="46">
        <v>859506</v>
      </c>
      <c r="AA5" s="46">
        <v>853285</v>
      </c>
      <c r="AB5" s="46">
        <v>920994</v>
      </c>
      <c r="AC5" s="46">
        <v>890236</v>
      </c>
      <c r="AD5" s="46">
        <v>905066</v>
      </c>
      <c r="AE5" s="46">
        <v>940674</v>
      </c>
      <c r="AF5" s="48">
        <v>10307395</v>
      </c>
      <c r="AG5" s="49">
        <v>10309457</v>
      </c>
      <c r="AH5" s="52">
        <v>784527</v>
      </c>
      <c r="AI5" s="46">
        <v>719630</v>
      </c>
      <c r="AJ5" s="46">
        <v>897251</v>
      </c>
      <c r="AK5" s="46">
        <v>797088</v>
      </c>
      <c r="AL5" s="46">
        <v>840680</v>
      </c>
      <c r="AM5" s="46">
        <v>853082</v>
      </c>
      <c r="AN5" s="46">
        <v>857969</v>
      </c>
      <c r="AO5" s="46">
        <v>826862</v>
      </c>
      <c r="AP5" s="46">
        <v>853149</v>
      </c>
      <c r="AQ5" s="46">
        <v>903103</v>
      </c>
      <c r="AR5" s="46">
        <v>920569</v>
      </c>
      <c r="AS5" s="46">
        <v>905426</v>
      </c>
      <c r="AT5" s="53">
        <v>10159336</v>
      </c>
      <c r="AU5" s="1416">
        <v>10273719</v>
      </c>
      <c r="AV5" s="1765"/>
      <c r="AW5" s="1417">
        <v>785632</v>
      </c>
      <c r="AX5" s="1417">
        <v>761717</v>
      </c>
      <c r="AY5" s="1416">
        <v>968442</v>
      </c>
      <c r="AZ5" s="1765"/>
      <c r="BA5" s="1416">
        <v>2515791</v>
      </c>
    </row>
    <row r="6" spans="2:53" ht="38.1" customHeight="1" thickBot="1">
      <c r="B6" s="54"/>
      <c r="C6" s="54"/>
      <c r="D6" s="1781"/>
      <c r="E6" s="1774"/>
      <c r="F6" s="55">
        <v>0.38273683610236731</v>
      </c>
      <c r="G6" s="56">
        <v>1.5145945496256843</v>
      </c>
      <c r="H6" s="57">
        <v>1.7352313224361353</v>
      </c>
      <c r="I6" s="58">
        <v>1.31728580017014</v>
      </c>
      <c r="J6" s="57">
        <v>1.6834154253403142</v>
      </c>
      <c r="K6" s="59">
        <v>1.3444444751097961</v>
      </c>
      <c r="L6" s="60">
        <v>1.8078972532076847</v>
      </c>
      <c r="M6" s="61">
        <v>-0.85345148130109294</v>
      </c>
      <c r="N6" s="60">
        <v>-10.521498667988155</v>
      </c>
      <c r="O6" s="63">
        <v>-3.9992634589875991</v>
      </c>
      <c r="P6" s="65">
        <v>10.618628171935924</v>
      </c>
      <c r="Q6" s="66">
        <v>4.6686569161389286</v>
      </c>
      <c r="R6" s="65">
        <v>-0.498931010694875</v>
      </c>
      <c r="S6" s="67">
        <v>1.0350249664671196</v>
      </c>
      <c r="T6" s="68">
        <v>-5.6218465608817354</v>
      </c>
      <c r="U6" s="64">
        <v>10.256381008328347</v>
      </c>
      <c r="V6" s="64">
        <v>1.4588646458427235</v>
      </c>
      <c r="W6" s="64">
        <v>4.8650793235110825</v>
      </c>
      <c r="X6" s="64">
        <v>10.113649197731746</v>
      </c>
      <c r="Y6" s="64">
        <v>9.9870185643095084</v>
      </c>
      <c r="Z6" s="64">
        <v>7.8184447909440706</v>
      </c>
      <c r="AA6" s="64">
        <v>9.8112469387308607</v>
      </c>
      <c r="AB6" s="64">
        <v>11.529919518710741</v>
      </c>
      <c r="AC6" s="64">
        <v>6.9515709904093512</v>
      </c>
      <c r="AD6" s="62">
        <v>13.632665565158874</v>
      </c>
      <c r="AE6" s="64">
        <v>12.078532203660444</v>
      </c>
      <c r="AF6" s="65">
        <v>7.73697882260862</v>
      </c>
      <c r="AG6" s="66">
        <v>7.2783729040723557</v>
      </c>
      <c r="AH6" s="69">
        <v>10.516996069702913</v>
      </c>
      <c r="AI6" s="64">
        <v>-6.9368953445816572</v>
      </c>
      <c r="AJ6" s="64">
        <v>-2.0687509891345286</v>
      </c>
      <c r="AK6" s="64">
        <v>-0.47136651337369528</v>
      </c>
      <c r="AL6" s="64">
        <v>0.26261869721089681</v>
      </c>
      <c r="AM6" s="64">
        <v>-5.1020805453491676</v>
      </c>
      <c r="AN6" s="64">
        <v>-0.17882364986398613</v>
      </c>
      <c r="AO6" s="64">
        <v>-3.096620707032244</v>
      </c>
      <c r="AP6" s="64">
        <v>-7.3664975016123861</v>
      </c>
      <c r="AQ6" s="64">
        <v>1.4453470765055698</v>
      </c>
      <c r="AR6" s="64">
        <v>1.7129137543560233</v>
      </c>
      <c r="AS6" s="64">
        <v>-3.7471004832705006</v>
      </c>
      <c r="AT6" s="70">
        <v>-1.4364347150759187</v>
      </c>
      <c r="AU6" s="1418">
        <v>-0.34665259285722527</v>
      </c>
      <c r="AV6" s="1784"/>
      <c r="AW6" s="1419">
        <v>0.14084919958139608</v>
      </c>
      <c r="AX6" s="1419">
        <v>5.8484221058043602</v>
      </c>
      <c r="AY6" s="1420">
        <v>7.934346130569935</v>
      </c>
      <c r="AZ6" s="1784"/>
      <c r="BA6" s="1418">
        <v>4.7631639438196203</v>
      </c>
    </row>
    <row r="7" spans="2:53" ht="38.1" customHeight="1">
      <c r="B7" s="80">
        <v>1587335</v>
      </c>
      <c r="C7" s="81">
        <v>1470043</v>
      </c>
      <c r="D7" s="1781"/>
      <c r="E7" s="1788" t="s">
        <v>58</v>
      </c>
      <c r="F7" s="40">
        <v>1580851</v>
      </c>
      <c r="G7" s="41">
        <v>1636495</v>
      </c>
      <c r="H7" s="42">
        <v>1633161</v>
      </c>
      <c r="I7" s="41">
        <v>1597471</v>
      </c>
      <c r="J7" s="42">
        <v>1564309</v>
      </c>
      <c r="K7" s="43">
        <v>1569566</v>
      </c>
      <c r="L7" s="44">
        <v>1610169</v>
      </c>
      <c r="M7" s="45">
        <v>1587297</v>
      </c>
      <c r="N7" s="44">
        <v>1504221</v>
      </c>
      <c r="O7" s="43">
        <v>1538224</v>
      </c>
      <c r="P7" s="48">
        <v>1476136</v>
      </c>
      <c r="Q7" s="49">
        <v>1395920</v>
      </c>
      <c r="R7" s="48">
        <v>1289132</v>
      </c>
      <c r="S7" s="50">
        <v>1407158</v>
      </c>
      <c r="T7" s="51">
        <v>130218</v>
      </c>
      <c r="U7" s="46">
        <v>155840</v>
      </c>
      <c r="V7" s="46">
        <v>207839</v>
      </c>
      <c r="W7" s="46">
        <v>125326</v>
      </c>
      <c r="X7" s="46">
        <v>116954</v>
      </c>
      <c r="Y7" s="46">
        <v>142038</v>
      </c>
      <c r="Z7" s="46">
        <v>141178</v>
      </c>
      <c r="AA7" s="46">
        <v>120426</v>
      </c>
      <c r="AB7" s="46">
        <v>144246</v>
      </c>
      <c r="AC7" s="46">
        <v>133996</v>
      </c>
      <c r="AD7" s="46">
        <v>139749</v>
      </c>
      <c r="AE7" s="46">
        <v>115160</v>
      </c>
      <c r="AF7" s="48">
        <v>1672970</v>
      </c>
      <c r="AG7" s="49">
        <v>1529818</v>
      </c>
      <c r="AH7" s="52">
        <v>112425</v>
      </c>
      <c r="AI7" s="46">
        <v>103946</v>
      </c>
      <c r="AJ7" s="46">
        <v>134374</v>
      </c>
      <c r="AK7" s="46">
        <v>107947</v>
      </c>
      <c r="AL7" s="46">
        <v>102071</v>
      </c>
      <c r="AM7" s="46">
        <v>121533</v>
      </c>
      <c r="AN7" s="46">
        <v>140353</v>
      </c>
      <c r="AO7" s="46">
        <v>109505</v>
      </c>
      <c r="AP7" s="46">
        <v>135179</v>
      </c>
      <c r="AQ7" s="46">
        <v>143548</v>
      </c>
      <c r="AR7" s="46">
        <v>130461</v>
      </c>
      <c r="AS7" s="46">
        <v>100500</v>
      </c>
      <c r="AT7" s="53">
        <v>1441842</v>
      </c>
      <c r="AU7" s="1416">
        <v>1505255</v>
      </c>
      <c r="AV7" s="1785"/>
      <c r="AW7" s="1417">
        <v>126534</v>
      </c>
      <c r="AX7" s="1417">
        <v>133287</v>
      </c>
      <c r="AY7" s="1416">
        <v>154337</v>
      </c>
      <c r="AZ7" s="1785"/>
      <c r="BA7" s="1416">
        <v>414158</v>
      </c>
    </row>
    <row r="8" spans="2:53" ht="38.1" customHeight="1" thickBot="1">
      <c r="B8" s="54"/>
      <c r="C8" s="82"/>
      <c r="D8" s="1781"/>
      <c r="E8" s="1789"/>
      <c r="F8" s="83">
        <v>5.5400038321108127</v>
      </c>
      <c r="G8" s="84">
        <v>9.9293400390547646</v>
      </c>
      <c r="H8" s="85">
        <v>3.3089772533907365</v>
      </c>
      <c r="I8" s="84">
        <v>-2.3846085689232126</v>
      </c>
      <c r="J8" s="85">
        <v>-4.215873389090234</v>
      </c>
      <c r="K8" s="86">
        <v>-1.7468235730100901</v>
      </c>
      <c r="L8" s="87">
        <v>2.931645857691791</v>
      </c>
      <c r="M8" s="88">
        <v>1.129675337003988</v>
      </c>
      <c r="N8" s="87">
        <v>-6.5799304296629657</v>
      </c>
      <c r="O8" s="86">
        <v>-3.0916079347469321</v>
      </c>
      <c r="P8" s="90">
        <v>-1.86707937198058</v>
      </c>
      <c r="Q8" s="91">
        <v>-9.2511883834864079</v>
      </c>
      <c r="R8" s="90">
        <v>-12.668480411019033</v>
      </c>
      <c r="S8" s="92">
        <v>0.8050604619175914</v>
      </c>
      <c r="T8" s="68">
        <v>17.982078625725961</v>
      </c>
      <c r="U8" s="64">
        <v>53.213913522229007</v>
      </c>
      <c r="V8" s="64">
        <v>26.896682256114673</v>
      </c>
      <c r="W8" s="64">
        <v>21.507033923775737</v>
      </c>
      <c r="X8" s="64">
        <v>35.138195599926064</v>
      </c>
      <c r="Y8" s="64">
        <v>51.142844981697465</v>
      </c>
      <c r="Z8" s="64">
        <v>35.187827369267751</v>
      </c>
      <c r="AA8" s="64">
        <v>45.485955904560541</v>
      </c>
      <c r="AB8" s="64">
        <v>20.534460859683136</v>
      </c>
      <c r="AC8" s="64">
        <v>17.826648962830731</v>
      </c>
      <c r="AD8" s="89">
        <v>27.061872073464556</v>
      </c>
      <c r="AE8" s="64">
        <v>16.309134246353977</v>
      </c>
      <c r="AF8" s="90">
        <v>29.77491831713121</v>
      </c>
      <c r="AG8" s="91">
        <v>8.7168605089122906</v>
      </c>
      <c r="AH8" s="69">
        <v>-13.66400958392849</v>
      </c>
      <c r="AI8" s="64">
        <v>-33.29953798767967</v>
      </c>
      <c r="AJ8" s="64">
        <v>-35.347071531329547</v>
      </c>
      <c r="AK8" s="64">
        <v>-13.867034773311204</v>
      </c>
      <c r="AL8" s="64">
        <v>-12.725516014843436</v>
      </c>
      <c r="AM8" s="64">
        <v>-14.436277615849278</v>
      </c>
      <c r="AN8" s="64">
        <v>-0.58436866933942611</v>
      </c>
      <c r="AO8" s="64">
        <v>-9.0686396625313535</v>
      </c>
      <c r="AP8" s="64">
        <v>-6.2857895539564339</v>
      </c>
      <c r="AQ8" s="64">
        <v>7.1285710021194717</v>
      </c>
      <c r="AR8" s="64">
        <v>-6.6462014039456534</v>
      </c>
      <c r="AS8" s="64">
        <v>-12.730114623133034</v>
      </c>
      <c r="AT8" s="93">
        <v>-13.815430043575191</v>
      </c>
      <c r="AU8" s="1421">
        <v>-1.6056158314256948</v>
      </c>
      <c r="AV8" s="1784"/>
      <c r="AW8" s="1419">
        <v>12.549699799866573</v>
      </c>
      <c r="AX8" s="1419">
        <v>28.227156408134988</v>
      </c>
      <c r="AY8" s="1420">
        <v>14.856296604997993</v>
      </c>
      <c r="AZ8" s="1784"/>
      <c r="BA8" s="1421">
        <v>18.079516457825491</v>
      </c>
    </row>
    <row r="9" spans="2:53" ht="38.1" customHeight="1">
      <c r="B9" s="39">
        <v>6841933</v>
      </c>
      <c r="C9" s="39">
        <v>6526059</v>
      </c>
      <c r="D9" s="1781"/>
      <c r="E9" s="1788" t="s">
        <v>59</v>
      </c>
      <c r="F9" s="40">
        <v>7642876</v>
      </c>
      <c r="G9" s="41">
        <v>7661715</v>
      </c>
      <c r="H9" s="42">
        <v>7750619</v>
      </c>
      <c r="I9" s="41">
        <v>7823223</v>
      </c>
      <c r="J9" s="42">
        <v>7977439</v>
      </c>
      <c r="K9" s="43">
        <v>7977784</v>
      </c>
      <c r="L9" s="44">
        <v>8104084</v>
      </c>
      <c r="M9" s="45">
        <v>7878571</v>
      </c>
      <c r="N9" s="44">
        <v>7187947</v>
      </c>
      <c r="O9" s="43">
        <v>7549079</v>
      </c>
      <c r="P9" s="48">
        <v>8139021</v>
      </c>
      <c r="Q9" s="49">
        <v>8115638</v>
      </c>
      <c r="R9" s="48">
        <v>8278052</v>
      </c>
      <c r="S9" s="50">
        <v>8202847</v>
      </c>
      <c r="T9" s="51">
        <v>579652</v>
      </c>
      <c r="U9" s="46">
        <v>617431</v>
      </c>
      <c r="V9" s="46">
        <v>708366</v>
      </c>
      <c r="W9" s="46">
        <v>675537</v>
      </c>
      <c r="X9" s="46">
        <v>721524</v>
      </c>
      <c r="Y9" s="46">
        <v>756909</v>
      </c>
      <c r="Z9" s="46">
        <v>718328</v>
      </c>
      <c r="AA9" s="46">
        <v>732859</v>
      </c>
      <c r="AB9" s="46">
        <v>776748</v>
      </c>
      <c r="AC9" s="46">
        <v>756240</v>
      </c>
      <c r="AD9" s="46">
        <v>765317</v>
      </c>
      <c r="AE9" s="46">
        <v>825514</v>
      </c>
      <c r="AF9" s="48">
        <v>8634425</v>
      </c>
      <c r="AG9" s="49">
        <v>8779639</v>
      </c>
      <c r="AH9" s="52">
        <v>672102</v>
      </c>
      <c r="AI9" s="46">
        <v>615684</v>
      </c>
      <c r="AJ9" s="46">
        <v>762877</v>
      </c>
      <c r="AK9" s="46">
        <v>689141</v>
      </c>
      <c r="AL9" s="46">
        <v>738609</v>
      </c>
      <c r="AM9" s="46">
        <v>731549</v>
      </c>
      <c r="AN9" s="46">
        <v>717616</v>
      </c>
      <c r="AO9" s="46">
        <v>717357</v>
      </c>
      <c r="AP9" s="46">
        <v>717970</v>
      </c>
      <c r="AQ9" s="46">
        <v>759555</v>
      </c>
      <c r="AR9" s="46">
        <v>790108</v>
      </c>
      <c r="AS9" s="46">
        <v>804926</v>
      </c>
      <c r="AT9" s="53">
        <v>8717494</v>
      </c>
      <c r="AU9" s="1416">
        <v>8768464</v>
      </c>
      <c r="AV9" s="1765"/>
      <c r="AW9" s="1417">
        <v>659098</v>
      </c>
      <c r="AX9" s="1417">
        <v>628430</v>
      </c>
      <c r="AY9" s="1416">
        <v>814105</v>
      </c>
      <c r="AZ9" s="1765" t="s">
        <v>60</v>
      </c>
      <c r="BA9" s="1416">
        <v>2101633</v>
      </c>
    </row>
    <row r="10" spans="2:53" ht="38.1" customHeight="1" thickBot="1">
      <c r="B10" s="94"/>
      <c r="C10" s="54"/>
      <c r="D10" s="1781"/>
      <c r="E10" s="1790"/>
      <c r="F10" s="83">
        <v>-0.62171274619052497</v>
      </c>
      <c r="G10" s="84">
        <v>-0.11846218948161891</v>
      </c>
      <c r="H10" s="85">
        <v>1.4097180171443284</v>
      </c>
      <c r="I10" s="84">
        <v>2.1079875719731263</v>
      </c>
      <c r="J10" s="85">
        <v>2.9264759369541906</v>
      </c>
      <c r="K10" s="86">
        <v>1.9756691072208952</v>
      </c>
      <c r="L10" s="87">
        <v>1.5875395600016589</v>
      </c>
      <c r="M10" s="88">
        <v>-1.2436160216922332</v>
      </c>
      <c r="N10" s="87">
        <v>-11.304633565002533</v>
      </c>
      <c r="O10" s="86">
        <v>-4.1821289672962223</v>
      </c>
      <c r="P10" s="90">
        <v>13.231511028114156</v>
      </c>
      <c r="Q10" s="91">
        <v>7.5050082268313787</v>
      </c>
      <c r="R10" s="90">
        <v>1.7082029890327135</v>
      </c>
      <c r="S10" s="92">
        <v>1.074579718809531</v>
      </c>
      <c r="T10" s="68">
        <v>-9.6811388255238455</v>
      </c>
      <c r="U10" s="64">
        <v>2.9695226183031025</v>
      </c>
      <c r="V10" s="64">
        <v>-4.1770996083842249</v>
      </c>
      <c r="W10" s="64">
        <v>2.2665445489845837</v>
      </c>
      <c r="X10" s="64">
        <v>6.9047978877559046</v>
      </c>
      <c r="Y10" s="64">
        <v>4.6401094913215672</v>
      </c>
      <c r="Z10" s="64">
        <v>3.6925404331733915</v>
      </c>
      <c r="AA10" s="64">
        <v>5.5579081397492587</v>
      </c>
      <c r="AB10" s="64">
        <v>10.003823766835197</v>
      </c>
      <c r="AC10" s="64">
        <v>5.230640784804848</v>
      </c>
      <c r="AD10" s="89">
        <v>11.481152922291216</v>
      </c>
      <c r="AE10" s="64">
        <v>11.512697102610204</v>
      </c>
      <c r="AF10" s="90">
        <v>4.305034566103231</v>
      </c>
      <c r="AG10" s="91">
        <v>7.0316074406849225</v>
      </c>
      <c r="AH10" s="69">
        <v>15.949224707238145</v>
      </c>
      <c r="AI10" s="64">
        <v>-0.28294659646178388</v>
      </c>
      <c r="AJ10" s="64">
        <v>7.6953156983819042</v>
      </c>
      <c r="AK10" s="64">
        <v>2.0138053134025142</v>
      </c>
      <c r="AL10" s="64">
        <v>2.3679046019259289</v>
      </c>
      <c r="AM10" s="64">
        <v>-3.350468814613123</v>
      </c>
      <c r="AN10" s="64">
        <v>-9.911906538516746E-2</v>
      </c>
      <c r="AO10" s="64">
        <v>-2.1152772907203143</v>
      </c>
      <c r="AP10" s="64">
        <v>-7.5671903886459972</v>
      </c>
      <c r="AQ10" s="64">
        <v>0.43835290384004111</v>
      </c>
      <c r="AR10" s="64">
        <v>3.2393112919221636</v>
      </c>
      <c r="AS10" s="64">
        <v>-2.4939613380269776</v>
      </c>
      <c r="AT10" s="93">
        <v>0.9620675377920378</v>
      </c>
      <c r="AU10" s="1421">
        <v>-0.12728313772353772</v>
      </c>
      <c r="AV10" s="1784"/>
      <c r="AW10" s="1419">
        <v>-1.9348253687684291</v>
      </c>
      <c r="AX10" s="1419">
        <v>2.0702178390213248</v>
      </c>
      <c r="AY10" s="1420">
        <v>6.7151061049159892</v>
      </c>
      <c r="AZ10" s="1784"/>
      <c r="BA10" s="1422">
        <v>2.4855376041797115</v>
      </c>
    </row>
    <row r="11" spans="2:53" ht="27.75" customHeight="1" thickTop="1" thickBot="1">
      <c r="B11" s="95"/>
      <c r="C11" s="95"/>
      <c r="D11" s="96" t="s">
        <v>61</v>
      </c>
      <c r="E11" s="97"/>
      <c r="F11" s="98"/>
      <c r="G11" s="98"/>
      <c r="H11" s="99"/>
      <c r="I11" s="98"/>
      <c r="J11" s="99"/>
      <c r="K11" s="98"/>
      <c r="L11" s="99"/>
      <c r="M11" s="99"/>
      <c r="N11" s="98"/>
      <c r="O11" s="99"/>
      <c r="P11" s="99"/>
      <c r="Q11" s="99"/>
      <c r="R11" s="99"/>
      <c r="S11" s="99"/>
      <c r="T11" s="99"/>
      <c r="U11" s="99"/>
      <c r="V11" s="99"/>
      <c r="W11" s="99"/>
      <c r="X11" s="99"/>
      <c r="Y11" s="99"/>
      <c r="Z11" s="99"/>
      <c r="AA11" s="99"/>
      <c r="AB11" s="99"/>
      <c r="AC11" s="99"/>
      <c r="AD11" s="99"/>
      <c r="AE11" s="99"/>
      <c r="AF11" s="99"/>
      <c r="AG11" s="99"/>
      <c r="AH11" s="99"/>
      <c r="AI11" s="99"/>
      <c r="AJ11" s="99"/>
      <c r="AK11" s="99"/>
      <c r="AL11" s="99"/>
      <c r="AM11" s="99"/>
      <c r="AN11" s="99"/>
      <c r="AO11" s="99"/>
      <c r="AP11" s="99"/>
      <c r="AQ11" s="99"/>
      <c r="AR11" s="99"/>
      <c r="AS11" s="99"/>
      <c r="AT11" s="99"/>
      <c r="AU11" s="1423"/>
      <c r="AV11" s="1423"/>
      <c r="AW11" s="1423"/>
      <c r="AX11" s="1423"/>
      <c r="AY11" s="1423"/>
      <c r="AZ11" s="1423"/>
      <c r="BA11" s="1423"/>
    </row>
    <row r="12" spans="2:53" ht="38.1" customHeight="1">
      <c r="B12" s="39">
        <f>B14+B16</f>
        <v>830788</v>
      </c>
      <c r="C12" s="39">
        <f>C14+C16</f>
        <v>866196</v>
      </c>
      <c r="D12" s="1781"/>
      <c r="E12" s="1782" t="s">
        <v>62</v>
      </c>
      <c r="F12" s="40">
        <v>780384</v>
      </c>
      <c r="G12" s="41">
        <v>777948</v>
      </c>
      <c r="H12" s="100">
        <v>816997</v>
      </c>
      <c r="I12" s="41">
        <v>833503</v>
      </c>
      <c r="J12" s="42">
        <v>848182</v>
      </c>
      <c r="K12" s="43">
        <v>852055</v>
      </c>
      <c r="L12" s="44">
        <v>837990</v>
      </c>
      <c r="M12" s="45">
        <v>810447</v>
      </c>
      <c r="N12" s="44">
        <v>693977</v>
      </c>
      <c r="O12" s="43">
        <v>689850</v>
      </c>
      <c r="P12" s="48">
        <v>725180</v>
      </c>
      <c r="Q12" s="49">
        <v>713227</v>
      </c>
      <c r="R12" s="48">
        <v>766091</v>
      </c>
      <c r="S12" s="50">
        <v>803611</v>
      </c>
      <c r="T12" s="51">
        <v>76346</v>
      </c>
      <c r="U12" s="46">
        <v>71803</v>
      </c>
      <c r="V12" s="46">
        <v>86205</v>
      </c>
      <c r="W12" s="46">
        <v>66010</v>
      </c>
      <c r="X12" s="46">
        <v>57674</v>
      </c>
      <c r="Y12" s="46">
        <v>57571</v>
      </c>
      <c r="Z12" s="46">
        <v>47566</v>
      </c>
      <c r="AA12" s="46">
        <v>58112</v>
      </c>
      <c r="AB12" s="46">
        <v>71350</v>
      </c>
      <c r="AC12" s="46">
        <v>69743</v>
      </c>
      <c r="AD12" s="46">
        <v>69926</v>
      </c>
      <c r="AE12" s="46">
        <v>58135</v>
      </c>
      <c r="AF12" s="48">
        <v>790441</v>
      </c>
      <c r="AG12" s="49">
        <v>650452</v>
      </c>
      <c r="AH12" s="52">
        <v>37344</v>
      </c>
      <c r="AI12" s="46">
        <v>24753</v>
      </c>
      <c r="AJ12" s="46">
        <v>32268</v>
      </c>
      <c r="AK12" s="46">
        <v>29248</v>
      </c>
      <c r="AL12" s="46">
        <v>38068</v>
      </c>
      <c r="AM12" s="46">
        <v>49229</v>
      </c>
      <c r="AN12" s="46">
        <v>56055</v>
      </c>
      <c r="AO12" s="46">
        <v>51148</v>
      </c>
      <c r="AP12" s="46">
        <v>58678</v>
      </c>
      <c r="AQ12" s="46">
        <v>60544</v>
      </c>
      <c r="AR12" s="46">
        <v>52878</v>
      </c>
      <c r="AS12" s="46">
        <v>46375</v>
      </c>
      <c r="AT12" s="53">
        <v>536588</v>
      </c>
      <c r="AU12" s="1416">
        <v>612066</v>
      </c>
      <c r="AV12" s="1779"/>
      <c r="AW12" s="1417">
        <v>52343</v>
      </c>
      <c r="AX12" s="1417">
        <v>53967</v>
      </c>
      <c r="AY12" s="1416">
        <v>63533</v>
      </c>
      <c r="AZ12" s="1779"/>
      <c r="BA12" s="1416">
        <v>169843</v>
      </c>
    </row>
    <row r="13" spans="2:53" ht="38.1" customHeight="1" thickBot="1">
      <c r="B13" s="54"/>
      <c r="C13" s="54"/>
      <c r="D13" s="1781"/>
      <c r="E13" s="1783"/>
      <c r="F13" s="83">
        <v>-1.6851441241685166</v>
      </c>
      <c r="G13" s="84">
        <v>1.4891726774972369</v>
      </c>
      <c r="H13" s="85">
        <v>4.691664616393993</v>
      </c>
      <c r="I13" s="84">
        <v>7.1412228066657377</v>
      </c>
      <c r="J13" s="85">
        <v>3.8170274799050645</v>
      </c>
      <c r="K13" s="86">
        <v>2.22578682980145</v>
      </c>
      <c r="L13" s="87">
        <v>-1.2016288956851184</v>
      </c>
      <c r="M13" s="88">
        <v>-4.8832528416592851</v>
      </c>
      <c r="N13" s="87">
        <v>-17.185527273595142</v>
      </c>
      <c r="O13" s="86">
        <v>-14.88030679365832</v>
      </c>
      <c r="P13" s="90">
        <v>4.4962585215360065</v>
      </c>
      <c r="Q13" s="91">
        <v>3.3887076900775526</v>
      </c>
      <c r="R13" s="90">
        <v>5.6414959044651027</v>
      </c>
      <c r="S13" s="92">
        <v>12.672543243595655</v>
      </c>
      <c r="T13" s="68">
        <v>22.598879128996515</v>
      </c>
      <c r="U13" s="64">
        <v>17.156702780315896</v>
      </c>
      <c r="V13" s="64">
        <v>17.649065822335658</v>
      </c>
      <c r="W13" s="64">
        <v>8.8878624921645581</v>
      </c>
      <c r="X13" s="64">
        <v>28.338414294933131</v>
      </c>
      <c r="Y13" s="64">
        <v>-1.9901259788900205</v>
      </c>
      <c r="Z13" s="64">
        <v>-25.095272589839695</v>
      </c>
      <c r="AA13" s="64">
        <v>5.8853540322874522</v>
      </c>
      <c r="AB13" s="64">
        <v>2.4113678771350777</v>
      </c>
      <c r="AC13" s="64">
        <v>-8.1712728278186688</v>
      </c>
      <c r="AD13" s="89">
        <v>-7.3361426943362176</v>
      </c>
      <c r="AE13" s="64">
        <v>-11.232077690064273</v>
      </c>
      <c r="AF13" s="90">
        <v>3.1784735755935145</v>
      </c>
      <c r="AG13" s="91">
        <v>-19.058848124279038</v>
      </c>
      <c r="AH13" s="69">
        <v>-51.085846016818174</v>
      </c>
      <c r="AI13" s="64">
        <v>-65.526510034399678</v>
      </c>
      <c r="AJ13" s="64">
        <v>-62.568296502523054</v>
      </c>
      <c r="AK13" s="64">
        <v>-55.691561884562944</v>
      </c>
      <c r="AL13" s="64">
        <v>-33.994520927974477</v>
      </c>
      <c r="AM13" s="64">
        <v>-14.489934168244432</v>
      </c>
      <c r="AN13" s="64">
        <v>17.846781314384216</v>
      </c>
      <c r="AO13" s="64">
        <v>-11.983755506607935</v>
      </c>
      <c r="AP13" s="64">
        <v>-17.76033637000701</v>
      </c>
      <c r="AQ13" s="64">
        <v>-13.189854178914018</v>
      </c>
      <c r="AR13" s="64">
        <v>-24.380058919429118</v>
      </c>
      <c r="AS13" s="64">
        <v>-20.228777844671882</v>
      </c>
      <c r="AT13" s="93">
        <v>-32.115363449011369</v>
      </c>
      <c r="AU13" s="1421">
        <v>-5.9014346946431147</v>
      </c>
      <c r="AV13" s="1780"/>
      <c r="AW13" s="1419">
        <v>40.164417309340195</v>
      </c>
      <c r="AX13" s="1419">
        <v>118.02205793237181</v>
      </c>
      <c r="AY13" s="1420">
        <v>96.891657369530179</v>
      </c>
      <c r="AZ13" s="1780"/>
      <c r="BA13" s="1421">
        <v>79.985163990886434</v>
      </c>
    </row>
    <row r="14" spans="2:53" ht="38.1" customHeight="1">
      <c r="B14" s="39">
        <v>626868</v>
      </c>
      <c r="C14" s="39">
        <v>642487</v>
      </c>
      <c r="D14" s="1781"/>
      <c r="E14" s="1777" t="s">
        <v>63</v>
      </c>
      <c r="F14" s="40">
        <v>587042</v>
      </c>
      <c r="G14" s="41">
        <v>582879</v>
      </c>
      <c r="H14" s="100">
        <v>630902</v>
      </c>
      <c r="I14" s="41">
        <v>643153</v>
      </c>
      <c r="J14" s="42">
        <v>646874</v>
      </c>
      <c r="K14" s="43">
        <v>651492</v>
      </c>
      <c r="L14" s="44">
        <v>658935</v>
      </c>
      <c r="M14" s="45">
        <v>639734</v>
      </c>
      <c r="N14" s="44">
        <v>592461</v>
      </c>
      <c r="O14" s="43">
        <v>597161</v>
      </c>
      <c r="P14" s="48">
        <v>572739</v>
      </c>
      <c r="Q14" s="49">
        <v>544017</v>
      </c>
      <c r="R14" s="48">
        <v>576185</v>
      </c>
      <c r="S14" s="50">
        <v>603238</v>
      </c>
      <c r="T14" s="51">
        <v>54224</v>
      </c>
      <c r="U14" s="46">
        <v>54696</v>
      </c>
      <c r="V14" s="46">
        <v>67605</v>
      </c>
      <c r="W14" s="46">
        <v>51942</v>
      </c>
      <c r="X14" s="46">
        <v>41970</v>
      </c>
      <c r="Y14" s="46">
        <v>42161</v>
      </c>
      <c r="Z14" s="46">
        <v>32099</v>
      </c>
      <c r="AA14" s="46">
        <v>41690</v>
      </c>
      <c r="AB14" s="46">
        <v>55849</v>
      </c>
      <c r="AC14" s="46">
        <v>55022</v>
      </c>
      <c r="AD14" s="46">
        <v>55094</v>
      </c>
      <c r="AE14" s="46">
        <v>42970</v>
      </c>
      <c r="AF14" s="48">
        <v>595322</v>
      </c>
      <c r="AG14" s="49">
        <v>463791</v>
      </c>
      <c r="AH14" s="52">
        <v>20295</v>
      </c>
      <c r="AI14" s="46">
        <v>9867</v>
      </c>
      <c r="AJ14" s="46">
        <v>14832</v>
      </c>
      <c r="AK14" s="46">
        <v>16761</v>
      </c>
      <c r="AL14" s="46">
        <v>23232</v>
      </c>
      <c r="AM14" s="46">
        <v>36083</v>
      </c>
      <c r="AN14" s="46">
        <v>42112</v>
      </c>
      <c r="AO14" s="46">
        <v>36901</v>
      </c>
      <c r="AP14" s="46">
        <v>46118</v>
      </c>
      <c r="AQ14" s="46">
        <v>47356</v>
      </c>
      <c r="AR14" s="46">
        <v>40688</v>
      </c>
      <c r="AS14" s="46">
        <v>33103</v>
      </c>
      <c r="AT14" s="53">
        <v>367348</v>
      </c>
      <c r="AU14" s="1416">
        <v>455128</v>
      </c>
      <c r="AV14" s="1779"/>
      <c r="AW14" s="1417">
        <v>40994</v>
      </c>
      <c r="AX14" s="1417">
        <v>41429</v>
      </c>
      <c r="AY14" s="1416">
        <v>50351</v>
      </c>
      <c r="AZ14" s="1779"/>
      <c r="BA14" s="1416">
        <v>132774</v>
      </c>
    </row>
    <row r="15" spans="2:53" ht="38.1" customHeight="1" thickBot="1">
      <c r="B15" s="54"/>
      <c r="C15" s="54"/>
      <c r="D15" s="1781"/>
      <c r="E15" s="1778"/>
      <c r="F15" s="83">
        <v>-3.830767365741309</v>
      </c>
      <c r="G15" s="84">
        <v>-0.67107803625322049</v>
      </c>
      <c r="H15" s="85">
        <v>7.4713563935800096</v>
      </c>
      <c r="I15" s="84">
        <v>10.340739673242652</v>
      </c>
      <c r="J15" s="85">
        <v>2.5316134677017885</v>
      </c>
      <c r="K15" s="86">
        <v>1.2965810623599623</v>
      </c>
      <c r="L15" s="87">
        <v>1.8645052977859677</v>
      </c>
      <c r="M15" s="88">
        <v>-1.8047804117318407</v>
      </c>
      <c r="N15" s="87">
        <v>-10.088096701495601</v>
      </c>
      <c r="O15" s="86">
        <v>-6.654797150065491</v>
      </c>
      <c r="P15" s="90">
        <v>-3.3288267075807596</v>
      </c>
      <c r="Q15" s="91">
        <v>-8.8994425288992431</v>
      </c>
      <c r="R15" s="90">
        <v>0.60167021976850776</v>
      </c>
      <c r="S15" s="92">
        <v>10.885873051761251</v>
      </c>
      <c r="T15" s="68">
        <v>21.74772104719564</v>
      </c>
      <c r="U15" s="64">
        <v>13.703642108764342</v>
      </c>
      <c r="V15" s="64">
        <v>18.960056308287875</v>
      </c>
      <c r="W15" s="64">
        <v>15.076323193832124</v>
      </c>
      <c r="X15" s="64">
        <v>25.26862464183381</v>
      </c>
      <c r="Y15" s="64">
        <v>1.3851148250571157</v>
      </c>
      <c r="Z15" s="64">
        <v>-31.902751553980949</v>
      </c>
      <c r="AA15" s="64">
        <v>9.1218426907473003</v>
      </c>
      <c r="AB15" s="64">
        <v>6.8573615230077536</v>
      </c>
      <c r="AC15" s="64">
        <v>-7.3953143934293735</v>
      </c>
      <c r="AD15" s="89">
        <v>-8.5713337426774387</v>
      </c>
      <c r="AE15" s="64">
        <v>-12.671476475967893</v>
      </c>
      <c r="AF15" s="90">
        <v>3.3213290870119891</v>
      </c>
      <c r="AG15" s="91">
        <v>-23.116415079951864</v>
      </c>
      <c r="AH15" s="69">
        <v>-62.571923871348481</v>
      </c>
      <c r="AI15" s="64">
        <v>-81.960289600702055</v>
      </c>
      <c r="AJ15" s="64">
        <v>-78.060794319946751</v>
      </c>
      <c r="AK15" s="64">
        <v>-67.731315698278848</v>
      </c>
      <c r="AL15" s="64">
        <v>-44.646175839885636</v>
      </c>
      <c r="AM15" s="64">
        <v>-14.416166599463963</v>
      </c>
      <c r="AN15" s="64">
        <v>31.194118196828555</v>
      </c>
      <c r="AO15" s="64">
        <v>-11.487167186375629</v>
      </c>
      <c r="AP15" s="64">
        <v>-17.423767659223984</v>
      </c>
      <c r="AQ15" s="64">
        <v>-13.932608774671948</v>
      </c>
      <c r="AR15" s="64">
        <v>-26.148037898863763</v>
      </c>
      <c r="AS15" s="64">
        <v>-22.962531999069114</v>
      </c>
      <c r="AT15" s="93">
        <v>-38.294234044769048</v>
      </c>
      <c r="AU15" s="1421">
        <v>-1.86786720742748</v>
      </c>
      <c r="AV15" s="1780"/>
      <c r="AW15" s="1419">
        <v>101.99063808819906</v>
      </c>
      <c r="AX15" s="1419">
        <v>319.87432856998072</v>
      </c>
      <c r="AY15" s="1420">
        <v>239.4754584681769</v>
      </c>
      <c r="AZ15" s="1780"/>
      <c r="BA15" s="1421">
        <v>195.09267902386983</v>
      </c>
    </row>
    <row r="16" spans="2:53" ht="38.1" customHeight="1">
      <c r="B16" s="39">
        <v>203920</v>
      </c>
      <c r="C16" s="39">
        <v>223709</v>
      </c>
      <c r="D16" s="1781"/>
      <c r="E16" s="1777" t="s">
        <v>64</v>
      </c>
      <c r="F16" s="40">
        <v>193342</v>
      </c>
      <c r="G16" s="41">
        <v>195069</v>
      </c>
      <c r="H16" s="100">
        <v>186095</v>
      </c>
      <c r="I16" s="41">
        <v>190350</v>
      </c>
      <c r="J16" s="42">
        <v>201308</v>
      </c>
      <c r="K16" s="43">
        <v>200563</v>
      </c>
      <c r="L16" s="44">
        <v>179055</v>
      </c>
      <c r="M16" s="45">
        <v>170713</v>
      </c>
      <c r="N16" s="44">
        <v>101516</v>
      </c>
      <c r="O16" s="43">
        <v>92689</v>
      </c>
      <c r="P16" s="48">
        <v>152441</v>
      </c>
      <c r="Q16" s="49">
        <v>169210</v>
      </c>
      <c r="R16" s="48">
        <v>189906</v>
      </c>
      <c r="S16" s="50">
        <v>200373</v>
      </c>
      <c r="T16" s="51">
        <v>22122</v>
      </c>
      <c r="U16" s="46">
        <v>17107</v>
      </c>
      <c r="V16" s="46">
        <v>18600</v>
      </c>
      <c r="W16" s="46">
        <v>14068</v>
      </c>
      <c r="X16" s="46">
        <v>15704</v>
      </c>
      <c r="Y16" s="46">
        <v>15410</v>
      </c>
      <c r="Z16" s="46">
        <v>15467</v>
      </c>
      <c r="AA16" s="46">
        <v>16422</v>
      </c>
      <c r="AB16" s="46">
        <v>15501</v>
      </c>
      <c r="AC16" s="46">
        <v>14721</v>
      </c>
      <c r="AD16" s="46">
        <v>14832</v>
      </c>
      <c r="AE16" s="46">
        <v>15165</v>
      </c>
      <c r="AF16" s="48">
        <v>195119</v>
      </c>
      <c r="AG16" s="49">
        <v>186661</v>
      </c>
      <c r="AH16" s="52">
        <v>17049</v>
      </c>
      <c r="AI16" s="46">
        <v>14886</v>
      </c>
      <c r="AJ16" s="46">
        <v>17436</v>
      </c>
      <c r="AK16" s="46">
        <v>12487</v>
      </c>
      <c r="AL16" s="46">
        <v>14836</v>
      </c>
      <c r="AM16" s="46">
        <v>13146</v>
      </c>
      <c r="AN16" s="46">
        <v>13943</v>
      </c>
      <c r="AO16" s="46">
        <v>14247</v>
      </c>
      <c r="AP16" s="46">
        <v>12560</v>
      </c>
      <c r="AQ16" s="46">
        <v>13188</v>
      </c>
      <c r="AR16" s="46">
        <v>12190</v>
      </c>
      <c r="AS16" s="46">
        <v>13272</v>
      </c>
      <c r="AT16" s="53">
        <v>169240</v>
      </c>
      <c r="AU16" s="1416">
        <v>156938</v>
      </c>
      <c r="AV16" s="1779"/>
      <c r="AW16" s="1417">
        <v>11349</v>
      </c>
      <c r="AX16" s="1417">
        <v>12538</v>
      </c>
      <c r="AY16" s="1416">
        <v>13182</v>
      </c>
      <c r="AZ16" s="1779"/>
      <c r="BA16" s="1416">
        <v>37069</v>
      </c>
    </row>
    <row r="17" spans="2:53" ht="38.1" customHeight="1" thickBot="1">
      <c r="B17" s="94"/>
      <c r="C17" s="54"/>
      <c r="D17" s="1781"/>
      <c r="E17" s="1778"/>
      <c r="F17" s="83">
        <v>5.4588892404027689</v>
      </c>
      <c r="G17" s="84">
        <v>8.5429232789512355</v>
      </c>
      <c r="H17" s="85">
        <v>-3.7482802495060525</v>
      </c>
      <c r="I17" s="84">
        <v>-2.4191439952016935</v>
      </c>
      <c r="J17" s="85">
        <v>8.1748569279131544</v>
      </c>
      <c r="K17" s="86">
        <v>5.3653795639611275</v>
      </c>
      <c r="L17" s="87">
        <v>-11.054205496055786</v>
      </c>
      <c r="M17" s="88">
        <v>-14.883104062065286</v>
      </c>
      <c r="N17" s="87">
        <v>-43.304571221133173</v>
      </c>
      <c r="O17" s="86">
        <v>-45.704779366539164</v>
      </c>
      <c r="P17" s="90">
        <v>50.164506087710294</v>
      </c>
      <c r="Q17" s="91">
        <v>82.556721941114915</v>
      </c>
      <c r="R17" s="90">
        <v>24.576721485689546</v>
      </c>
      <c r="S17" s="92">
        <v>18.416760238756581</v>
      </c>
      <c r="T17" s="68">
        <v>24.736396955173376</v>
      </c>
      <c r="U17" s="64">
        <v>29.755764563106794</v>
      </c>
      <c r="V17" s="64">
        <v>13.118044152526906</v>
      </c>
      <c r="W17" s="64">
        <v>-9.1507910881498162</v>
      </c>
      <c r="X17" s="64">
        <v>37.332750327940516</v>
      </c>
      <c r="Y17" s="64">
        <v>-10.171961527251526</v>
      </c>
      <c r="Z17" s="64">
        <v>-5.4873205010693624</v>
      </c>
      <c r="AA17" s="64">
        <v>-1.5290519877675877</v>
      </c>
      <c r="AB17" s="64">
        <v>-10.939385234128125</v>
      </c>
      <c r="AC17" s="64">
        <v>-10.959898385048078</v>
      </c>
      <c r="AD17" s="89">
        <v>-2.4403078339801425</v>
      </c>
      <c r="AE17" s="64">
        <v>-6.883212575217982</v>
      </c>
      <c r="AF17" s="90">
        <v>2.7450422840773854</v>
      </c>
      <c r="AG17" s="91">
        <v>-6.8432373623192717</v>
      </c>
      <c r="AH17" s="69">
        <v>-22.931922972606458</v>
      </c>
      <c r="AI17" s="64">
        <v>-12.982989419535869</v>
      </c>
      <c r="AJ17" s="64">
        <v>-6.2580645161290391</v>
      </c>
      <c r="AK17" s="64">
        <v>-11.238271253909588</v>
      </c>
      <c r="AL17" s="64">
        <v>-5.527254202750882</v>
      </c>
      <c r="AM17" s="64">
        <v>-14.691758598312788</v>
      </c>
      <c r="AN17" s="64">
        <v>-9.853235921639623</v>
      </c>
      <c r="AO17" s="64">
        <v>-13.244428206065038</v>
      </c>
      <c r="AP17" s="64">
        <v>-18.972969485839613</v>
      </c>
      <c r="AQ17" s="64">
        <v>-10.413694721825962</v>
      </c>
      <c r="AR17" s="64">
        <v>-17.812837108953616</v>
      </c>
      <c r="AS17" s="64">
        <v>-12.48269040553906</v>
      </c>
      <c r="AT17" s="93">
        <v>-13.263188105720104</v>
      </c>
      <c r="AU17" s="1421">
        <v>-15.923519106830028</v>
      </c>
      <c r="AV17" s="1780"/>
      <c r="AW17" s="1419">
        <v>-33.433045926447306</v>
      </c>
      <c r="AX17" s="1419">
        <v>-15.773209727260522</v>
      </c>
      <c r="AY17" s="1420">
        <v>-24.397797660013765</v>
      </c>
      <c r="AZ17" s="1780"/>
      <c r="BA17" s="1421">
        <v>-24.917461667780685</v>
      </c>
    </row>
    <row r="18" spans="2:53" ht="27.75" customHeight="1" thickTop="1" thickBot="1">
      <c r="B18" s="95"/>
      <c r="C18" s="95"/>
      <c r="D18" s="96" t="s">
        <v>65</v>
      </c>
      <c r="E18" s="97"/>
      <c r="F18" s="98"/>
      <c r="G18" s="98"/>
      <c r="H18" s="98"/>
      <c r="I18" s="98"/>
      <c r="J18" s="99"/>
      <c r="K18" s="98"/>
      <c r="L18" s="99"/>
      <c r="M18" s="99"/>
      <c r="N18" s="98"/>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99"/>
      <c r="AU18" s="1423"/>
      <c r="AV18" s="1423"/>
      <c r="AW18" s="1423"/>
      <c r="AX18" s="1423"/>
      <c r="AY18" s="1423"/>
      <c r="AZ18" s="1423"/>
      <c r="BA18" s="1423"/>
    </row>
    <row r="19" spans="2:53" ht="38.1" customHeight="1">
      <c r="B19" s="39">
        <f>B21+B23</f>
        <v>106463</v>
      </c>
      <c r="C19" s="39">
        <f>C21+C23</f>
        <v>109535</v>
      </c>
      <c r="D19" s="1781"/>
      <c r="E19" s="1782" t="s">
        <v>62</v>
      </c>
      <c r="F19" s="40">
        <v>170469</v>
      </c>
      <c r="G19" s="41">
        <v>174409</v>
      </c>
      <c r="H19" s="100">
        <v>185125</v>
      </c>
      <c r="I19" s="41">
        <v>186929</v>
      </c>
      <c r="J19" s="42">
        <v>203768</v>
      </c>
      <c r="K19" s="43">
        <v>203154</v>
      </c>
      <c r="L19" s="44">
        <v>189879</v>
      </c>
      <c r="M19" s="45">
        <v>180302</v>
      </c>
      <c r="N19" s="44">
        <v>142293</v>
      </c>
      <c r="O19" s="43">
        <v>142606</v>
      </c>
      <c r="P19" s="48">
        <v>155212</v>
      </c>
      <c r="Q19" s="49">
        <v>156473</v>
      </c>
      <c r="R19" s="48">
        <v>149972</v>
      </c>
      <c r="S19" s="50">
        <v>144614</v>
      </c>
      <c r="T19" s="51">
        <v>9631</v>
      </c>
      <c r="U19" s="46">
        <v>11302</v>
      </c>
      <c r="V19" s="46">
        <v>14329</v>
      </c>
      <c r="W19" s="46">
        <v>8490</v>
      </c>
      <c r="X19" s="46">
        <v>10563</v>
      </c>
      <c r="Y19" s="46">
        <v>12283</v>
      </c>
      <c r="Z19" s="46">
        <v>11273</v>
      </c>
      <c r="AA19" s="46">
        <v>11783</v>
      </c>
      <c r="AB19" s="46">
        <v>11121</v>
      </c>
      <c r="AC19" s="46">
        <v>10329</v>
      </c>
      <c r="AD19" s="46">
        <v>11269</v>
      </c>
      <c r="AE19" s="46">
        <v>12830</v>
      </c>
      <c r="AF19" s="48">
        <v>135203</v>
      </c>
      <c r="AG19" s="49">
        <v>130199</v>
      </c>
      <c r="AH19" s="52">
        <v>9290</v>
      </c>
      <c r="AI19" s="46">
        <v>9265</v>
      </c>
      <c r="AJ19" s="46">
        <v>11703</v>
      </c>
      <c r="AK19" s="46">
        <v>8613</v>
      </c>
      <c r="AL19" s="46">
        <v>9742</v>
      </c>
      <c r="AM19" s="46">
        <v>10660</v>
      </c>
      <c r="AN19" s="46">
        <v>10881</v>
      </c>
      <c r="AO19" s="46">
        <v>10678</v>
      </c>
      <c r="AP19" s="46">
        <v>11484</v>
      </c>
      <c r="AQ19" s="46">
        <v>10598</v>
      </c>
      <c r="AR19" s="46">
        <v>10901</v>
      </c>
      <c r="AS19" s="46">
        <v>11741</v>
      </c>
      <c r="AT19" s="53">
        <v>125556</v>
      </c>
      <c r="AU19" s="1416">
        <v>125048</v>
      </c>
      <c r="AV19" s="1779"/>
      <c r="AW19" s="1417">
        <v>8769</v>
      </c>
      <c r="AX19" s="1417">
        <v>9533</v>
      </c>
      <c r="AY19" s="1416">
        <v>11448</v>
      </c>
      <c r="AZ19" s="1779"/>
      <c r="BA19" s="1416">
        <v>29750</v>
      </c>
    </row>
    <row r="20" spans="2:53" ht="38.1" customHeight="1" thickBot="1">
      <c r="B20" s="54"/>
      <c r="C20" s="54"/>
      <c r="D20" s="1781"/>
      <c r="E20" s="1783"/>
      <c r="F20" s="83">
        <v>1.0102865540044093</v>
      </c>
      <c r="G20" s="84">
        <v>3.9590622708875998</v>
      </c>
      <c r="H20" s="85">
        <v>8.5974576022620113</v>
      </c>
      <c r="I20" s="84">
        <v>7.178528630976615</v>
      </c>
      <c r="J20" s="85">
        <v>10.07049291019581</v>
      </c>
      <c r="K20" s="86">
        <v>8.6797661144070872</v>
      </c>
      <c r="L20" s="87">
        <v>-6.8160849593655541</v>
      </c>
      <c r="M20" s="88">
        <v>-11.248609429299933</v>
      </c>
      <c r="N20" s="87">
        <v>-25.061223200037915</v>
      </c>
      <c r="O20" s="86">
        <v>-20.907144679482201</v>
      </c>
      <c r="P20" s="90">
        <v>9.0791535774774559</v>
      </c>
      <c r="Q20" s="91">
        <v>9.7239947828282141</v>
      </c>
      <c r="R20" s="90">
        <v>-3.3760276267298934</v>
      </c>
      <c r="S20" s="92">
        <v>-7.578943332076463</v>
      </c>
      <c r="T20" s="68">
        <v>-16.448338683091862</v>
      </c>
      <c r="U20" s="64">
        <v>-7.6105615956838051</v>
      </c>
      <c r="V20" s="64">
        <v>-15.011862396204037</v>
      </c>
      <c r="W20" s="64">
        <v>-25.046349430564135</v>
      </c>
      <c r="X20" s="64">
        <v>-15.946526617331102</v>
      </c>
      <c r="Y20" s="64">
        <v>-6.5362958453812183</v>
      </c>
      <c r="Z20" s="64">
        <v>-6.6495528320636055</v>
      </c>
      <c r="AA20" s="64">
        <v>-2.6117860980246235</v>
      </c>
      <c r="AB20" s="64">
        <v>-11.62587412587412</v>
      </c>
      <c r="AC20" s="64">
        <v>-1.0063254744105876</v>
      </c>
      <c r="AD20" s="89">
        <v>-7.3730067400953487</v>
      </c>
      <c r="AE20" s="64">
        <v>-0.98016516168866019</v>
      </c>
      <c r="AF20" s="90">
        <v>-9.8478382631424495</v>
      </c>
      <c r="AG20" s="91">
        <v>-9.9679145864162422</v>
      </c>
      <c r="AH20" s="69">
        <v>-3.5406499844252863</v>
      </c>
      <c r="AI20" s="64">
        <v>-18.023358697575659</v>
      </c>
      <c r="AJ20" s="64">
        <v>-18.326470793495702</v>
      </c>
      <c r="AK20" s="64">
        <v>1.4487632508833883</v>
      </c>
      <c r="AL20" s="64">
        <v>-7.7724131402063819</v>
      </c>
      <c r="AM20" s="64">
        <v>-13.213384352356911</v>
      </c>
      <c r="AN20" s="64">
        <v>-3.4773352257606689</v>
      </c>
      <c r="AO20" s="64">
        <v>-9.3779173385385803</v>
      </c>
      <c r="AP20" s="64">
        <v>3.264094955489611</v>
      </c>
      <c r="AQ20" s="64">
        <v>2.6043179397811969</v>
      </c>
      <c r="AR20" s="64">
        <v>-3.2655958825095439</v>
      </c>
      <c r="AS20" s="64">
        <v>-8.4879189399844108</v>
      </c>
      <c r="AT20" s="93">
        <v>-7.1351967042151472</v>
      </c>
      <c r="AU20" s="1421">
        <v>-3.9562515841135451</v>
      </c>
      <c r="AV20" s="1780"/>
      <c r="AW20" s="1419">
        <v>-5.608180839612487</v>
      </c>
      <c r="AX20" s="1419">
        <v>2.8926065839179671</v>
      </c>
      <c r="AY20" s="1420">
        <v>-2.1789284798769586</v>
      </c>
      <c r="AZ20" s="1780"/>
      <c r="BA20" s="1421">
        <v>-1.6788948377288619</v>
      </c>
    </row>
    <row r="21" spans="2:53" ht="38.1" customHeight="1">
      <c r="B21" s="39">
        <v>47312</v>
      </c>
      <c r="C21" s="39">
        <v>40667</v>
      </c>
      <c r="D21" s="1781"/>
      <c r="E21" s="1777" t="s">
        <v>63</v>
      </c>
      <c r="F21" s="40">
        <v>63309</v>
      </c>
      <c r="G21" s="41">
        <v>66815</v>
      </c>
      <c r="H21" s="100">
        <v>67776</v>
      </c>
      <c r="I21" s="41">
        <v>66589</v>
      </c>
      <c r="J21" s="42">
        <v>70808</v>
      </c>
      <c r="K21" s="43">
        <v>71507</v>
      </c>
      <c r="L21" s="44">
        <v>69789</v>
      </c>
      <c r="M21" s="45">
        <v>66806</v>
      </c>
      <c r="N21" s="44">
        <v>60056</v>
      </c>
      <c r="O21" s="43">
        <v>59676</v>
      </c>
      <c r="P21" s="48">
        <v>59935</v>
      </c>
      <c r="Q21" s="49">
        <v>58158</v>
      </c>
      <c r="R21" s="48">
        <v>41141</v>
      </c>
      <c r="S21" s="50">
        <v>36167</v>
      </c>
      <c r="T21" s="51">
        <v>2556</v>
      </c>
      <c r="U21" s="46">
        <v>3162</v>
      </c>
      <c r="V21" s="46">
        <v>4787</v>
      </c>
      <c r="W21" s="46">
        <v>2602</v>
      </c>
      <c r="X21" s="46">
        <v>2788</v>
      </c>
      <c r="Y21" s="46">
        <v>3723</v>
      </c>
      <c r="Z21" s="46">
        <v>3270</v>
      </c>
      <c r="AA21" s="46">
        <v>3462</v>
      </c>
      <c r="AB21" s="46">
        <v>3093</v>
      </c>
      <c r="AC21" s="46">
        <v>1817</v>
      </c>
      <c r="AD21" s="46">
        <v>2526</v>
      </c>
      <c r="AE21" s="46">
        <v>2731</v>
      </c>
      <c r="AF21" s="48">
        <v>36517</v>
      </c>
      <c r="AG21" s="49">
        <v>36253</v>
      </c>
      <c r="AH21" s="52">
        <v>2443</v>
      </c>
      <c r="AI21" s="46">
        <v>3170</v>
      </c>
      <c r="AJ21" s="46">
        <v>4628</v>
      </c>
      <c r="AK21" s="46">
        <v>3032</v>
      </c>
      <c r="AL21" s="46">
        <v>3183</v>
      </c>
      <c r="AM21" s="46">
        <v>3773</v>
      </c>
      <c r="AN21" s="46">
        <v>3647</v>
      </c>
      <c r="AO21" s="46">
        <v>3230</v>
      </c>
      <c r="AP21" s="46">
        <v>4049</v>
      </c>
      <c r="AQ21" s="46">
        <v>3393</v>
      </c>
      <c r="AR21" s="46">
        <v>3411</v>
      </c>
      <c r="AS21" s="46">
        <v>3114</v>
      </c>
      <c r="AT21" s="53">
        <v>41073</v>
      </c>
      <c r="AU21" s="1416">
        <v>41253</v>
      </c>
      <c r="AV21" s="1779"/>
      <c r="AW21" s="1417">
        <v>2901</v>
      </c>
      <c r="AX21" s="1417">
        <v>3252</v>
      </c>
      <c r="AY21" s="1424">
        <v>4268</v>
      </c>
      <c r="AZ21" s="1779"/>
      <c r="BA21" s="1416">
        <v>10421</v>
      </c>
    </row>
    <row r="22" spans="2:53" ht="38.1" customHeight="1" thickBot="1">
      <c r="B22" s="54"/>
      <c r="C22" s="54"/>
      <c r="D22" s="1781"/>
      <c r="E22" s="1778"/>
      <c r="F22" s="83">
        <v>3.4900447902703746</v>
      </c>
      <c r="G22" s="84">
        <v>10.163064087978753</v>
      </c>
      <c r="H22" s="85">
        <v>7.0558688338151114</v>
      </c>
      <c r="I22" s="84">
        <v>-0.33824739953603</v>
      </c>
      <c r="J22" s="85">
        <v>4.4735599622285065</v>
      </c>
      <c r="K22" s="86">
        <v>7.3856042289266952</v>
      </c>
      <c r="L22" s="87">
        <v>-1.439102926223029</v>
      </c>
      <c r="M22" s="88">
        <v>-6.5741815486595812</v>
      </c>
      <c r="N22" s="87">
        <v>-13.946323919242289</v>
      </c>
      <c r="O22" s="86">
        <v>-10.672694069394964</v>
      </c>
      <c r="P22" s="90">
        <v>-0.20147861995471317</v>
      </c>
      <c r="Q22" s="91">
        <v>-2.5437361753468792</v>
      </c>
      <c r="R22" s="90">
        <v>-31.357303745724536</v>
      </c>
      <c r="S22" s="92">
        <v>-37.812510746586881</v>
      </c>
      <c r="T22" s="68">
        <v>-34.242346282480057</v>
      </c>
      <c r="U22" s="64">
        <v>-32.464758650149506</v>
      </c>
      <c r="V22" s="64">
        <v>-30.723589001447181</v>
      </c>
      <c r="W22" s="64">
        <v>-20.379436964504279</v>
      </c>
      <c r="X22" s="64">
        <v>-7.1285809460359815</v>
      </c>
      <c r="Y22" s="64">
        <v>16.635338345864653</v>
      </c>
      <c r="Z22" s="64">
        <v>2.8625353884869469</v>
      </c>
      <c r="AA22" s="64">
        <v>14.597815292949349</v>
      </c>
      <c r="AB22" s="64">
        <v>-11.57804459691252</v>
      </c>
      <c r="AC22" s="64">
        <v>-7.3431922488526311</v>
      </c>
      <c r="AD22" s="89">
        <v>13.886384129846704</v>
      </c>
      <c r="AE22" s="64">
        <v>17.563495479982777</v>
      </c>
      <c r="AF22" s="90">
        <v>-11.239396222746166</v>
      </c>
      <c r="AG22" s="91">
        <v>0.23778582685874028</v>
      </c>
      <c r="AH22" s="69">
        <v>-4.4209702660406975</v>
      </c>
      <c r="AI22" s="64">
        <v>0.25300442757747987</v>
      </c>
      <c r="AJ22" s="64">
        <v>-3.3214957175684106</v>
      </c>
      <c r="AK22" s="64">
        <v>16.525749423520367</v>
      </c>
      <c r="AL22" s="64">
        <v>14.167862266857952</v>
      </c>
      <c r="AM22" s="64">
        <v>1.3430029546065043</v>
      </c>
      <c r="AN22" s="64">
        <v>11.529051987767588</v>
      </c>
      <c r="AO22" s="64">
        <v>-6.7013287117273279</v>
      </c>
      <c r="AP22" s="64">
        <v>30.908503071451662</v>
      </c>
      <c r="AQ22" s="64">
        <v>86.736378646119988</v>
      </c>
      <c r="AR22" s="64">
        <v>35.035629453681707</v>
      </c>
      <c r="AS22" s="64">
        <v>14.024166971805201</v>
      </c>
      <c r="AT22" s="93">
        <v>12.476380863707305</v>
      </c>
      <c r="AU22" s="1421">
        <v>13.791962044520446</v>
      </c>
      <c r="AV22" s="1780"/>
      <c r="AW22" s="1419">
        <v>18.747441670077777</v>
      </c>
      <c r="AX22" s="1419">
        <v>2.5867507886435419</v>
      </c>
      <c r="AY22" s="1425">
        <v>-7.7787381158167648</v>
      </c>
      <c r="AZ22" s="1780"/>
      <c r="BA22" s="1421">
        <v>1.7576408553852048</v>
      </c>
    </row>
    <row r="23" spans="2:53" ht="38.1" customHeight="1">
      <c r="B23" s="39">
        <v>59151</v>
      </c>
      <c r="C23" s="39">
        <v>68868</v>
      </c>
      <c r="D23" s="1781"/>
      <c r="E23" s="1777" t="s">
        <v>64</v>
      </c>
      <c r="F23" s="40">
        <v>107160</v>
      </c>
      <c r="G23" s="41">
        <v>107594</v>
      </c>
      <c r="H23" s="100">
        <v>117349</v>
      </c>
      <c r="I23" s="41">
        <v>120340</v>
      </c>
      <c r="J23" s="42">
        <v>132960</v>
      </c>
      <c r="K23" s="43">
        <v>131647</v>
      </c>
      <c r="L23" s="44">
        <v>120090</v>
      </c>
      <c r="M23" s="45">
        <v>113496</v>
      </c>
      <c r="N23" s="44">
        <v>82237</v>
      </c>
      <c r="O23" s="41">
        <v>82930</v>
      </c>
      <c r="P23" s="44">
        <v>95277</v>
      </c>
      <c r="Q23" s="41">
        <v>98315</v>
      </c>
      <c r="R23" s="101">
        <v>108831</v>
      </c>
      <c r="S23" s="50">
        <v>108447</v>
      </c>
      <c r="T23" s="51">
        <v>7075</v>
      </c>
      <c r="U23" s="46">
        <v>8140</v>
      </c>
      <c r="V23" s="46">
        <v>9542</v>
      </c>
      <c r="W23" s="46">
        <v>5888</v>
      </c>
      <c r="X23" s="46">
        <v>7775</v>
      </c>
      <c r="Y23" s="46">
        <v>8560</v>
      </c>
      <c r="Z23" s="46">
        <v>8003</v>
      </c>
      <c r="AA23" s="46">
        <v>8321</v>
      </c>
      <c r="AB23" s="46">
        <v>8028</v>
      </c>
      <c r="AC23" s="46">
        <v>8512</v>
      </c>
      <c r="AD23" s="46">
        <v>8743</v>
      </c>
      <c r="AE23" s="46">
        <v>10099</v>
      </c>
      <c r="AF23" s="48">
        <v>98686</v>
      </c>
      <c r="AG23" s="49">
        <v>93946</v>
      </c>
      <c r="AH23" s="52">
        <v>6847</v>
      </c>
      <c r="AI23" s="46">
        <v>6095</v>
      </c>
      <c r="AJ23" s="46">
        <v>7075</v>
      </c>
      <c r="AK23" s="46">
        <v>5581</v>
      </c>
      <c r="AL23" s="46">
        <v>6559</v>
      </c>
      <c r="AM23" s="46">
        <v>6887</v>
      </c>
      <c r="AN23" s="46">
        <v>7234</v>
      </c>
      <c r="AO23" s="46">
        <v>7448</v>
      </c>
      <c r="AP23" s="46">
        <v>7435</v>
      </c>
      <c r="AQ23" s="46">
        <v>7205</v>
      </c>
      <c r="AR23" s="46">
        <v>7490</v>
      </c>
      <c r="AS23" s="46">
        <v>8627</v>
      </c>
      <c r="AT23" s="53">
        <v>84483</v>
      </c>
      <c r="AU23" s="1416">
        <v>83795</v>
      </c>
      <c r="AV23" s="1779"/>
      <c r="AW23" s="1417">
        <v>5868</v>
      </c>
      <c r="AX23" s="1417">
        <v>6281</v>
      </c>
      <c r="AY23" s="1424">
        <v>7180</v>
      </c>
      <c r="AZ23" s="1779"/>
      <c r="BA23" s="1416">
        <v>19329</v>
      </c>
    </row>
    <row r="24" spans="2:53" ht="38.1" customHeight="1" thickBot="1">
      <c r="B24" s="94"/>
      <c r="C24" s="54"/>
      <c r="D24" s="1781"/>
      <c r="E24" s="1778"/>
      <c r="F24" s="83">
        <v>-0.3996653964123027</v>
      </c>
      <c r="G24" s="84">
        <v>0.44624519212817404</v>
      </c>
      <c r="H24" s="85">
        <v>9.5082120194102373</v>
      </c>
      <c r="I24" s="84">
        <v>11.846385486179528</v>
      </c>
      <c r="J24" s="85">
        <v>13.303053285498805</v>
      </c>
      <c r="K24" s="86">
        <v>9.3958783446900469</v>
      </c>
      <c r="L24" s="87">
        <v>-9.6796028880866487</v>
      </c>
      <c r="M24" s="88">
        <v>-13.7876290382614</v>
      </c>
      <c r="N24" s="87">
        <v>-31.520526271962694</v>
      </c>
      <c r="O24" s="84">
        <v>-26.931345598082757</v>
      </c>
      <c r="P24" s="87">
        <v>15.85660955530966</v>
      </c>
      <c r="Q24" s="84">
        <v>18.551790666827443</v>
      </c>
      <c r="R24" s="102">
        <v>14.22588872445607</v>
      </c>
      <c r="S24" s="92">
        <v>10.305650205970608</v>
      </c>
      <c r="T24" s="68">
        <v>-7.3952879581151763</v>
      </c>
      <c r="U24" s="64">
        <v>7.8002913521387995</v>
      </c>
      <c r="V24" s="64">
        <v>-4.1005025125628123</v>
      </c>
      <c r="W24" s="64">
        <v>-26.938826157091455</v>
      </c>
      <c r="X24" s="64">
        <v>-18.714061683220081</v>
      </c>
      <c r="Y24" s="64">
        <v>-13.969849246231163</v>
      </c>
      <c r="Z24" s="64">
        <v>-10.048330898055525</v>
      </c>
      <c r="AA24" s="64">
        <v>-8.338841154439308</v>
      </c>
      <c r="AB24" s="64">
        <v>-11.644287915474365</v>
      </c>
      <c r="AC24" s="64">
        <v>0.46028561312402871</v>
      </c>
      <c r="AD24" s="89">
        <v>-12.112987535182953</v>
      </c>
      <c r="AE24" s="64">
        <v>-5.0310325371450091</v>
      </c>
      <c r="AF24" s="90">
        <v>-9.3217925039740521</v>
      </c>
      <c r="AG24" s="91">
        <v>-13.37150866321798</v>
      </c>
      <c r="AH24" s="69">
        <v>-3.222614840989408</v>
      </c>
      <c r="AI24" s="64">
        <v>-25.122850122850124</v>
      </c>
      <c r="AJ24" s="64">
        <v>-25.854118633410181</v>
      </c>
      <c r="AK24" s="64">
        <v>-5.2139945652173907</v>
      </c>
      <c r="AL24" s="64">
        <v>-15.639871382636656</v>
      </c>
      <c r="AM24" s="64">
        <v>-19.544392523364479</v>
      </c>
      <c r="AN24" s="64">
        <v>-9.6088966637510964</v>
      </c>
      <c r="AO24" s="64">
        <v>-10.491527460641748</v>
      </c>
      <c r="AP24" s="64">
        <v>-7.3866467364225201</v>
      </c>
      <c r="AQ24" s="64">
        <v>-15.354793233082702</v>
      </c>
      <c r="AR24" s="64">
        <v>-14.331465172137712</v>
      </c>
      <c r="AS24" s="64">
        <v>-14.575700564412315</v>
      </c>
      <c r="AT24" s="93">
        <v>-14.392112356362603</v>
      </c>
      <c r="AU24" s="1421">
        <v>-10.805143380239713</v>
      </c>
      <c r="AV24" s="1780"/>
      <c r="AW24" s="1419">
        <v>-14.298232802687309</v>
      </c>
      <c r="AX24" s="1419">
        <v>3.0516817063166428</v>
      </c>
      <c r="AY24" s="1420">
        <v>1.4840989399293392</v>
      </c>
      <c r="AZ24" s="1780"/>
      <c r="BA24" s="1421">
        <v>-3.4370784832891985</v>
      </c>
    </row>
    <row r="25" spans="2:53" ht="27.75" customHeight="1" thickTop="1" thickBot="1">
      <c r="B25" s="95"/>
      <c r="C25" s="95"/>
      <c r="D25" s="96" t="s">
        <v>66</v>
      </c>
      <c r="E25" s="97"/>
      <c r="F25" s="98"/>
      <c r="G25" s="103"/>
      <c r="H25" s="98"/>
      <c r="I25" s="103"/>
      <c r="J25" s="99"/>
      <c r="K25" s="103"/>
      <c r="L25" s="99"/>
      <c r="M25" s="104"/>
      <c r="N25" s="98"/>
      <c r="O25" s="104"/>
      <c r="P25" s="99"/>
      <c r="Q25" s="104"/>
      <c r="R25" s="99"/>
      <c r="S25" s="104"/>
      <c r="T25" s="99"/>
      <c r="U25" s="99"/>
      <c r="V25" s="99"/>
      <c r="W25" s="99"/>
      <c r="X25" s="99"/>
      <c r="Y25" s="99"/>
      <c r="Z25" s="99"/>
      <c r="AA25" s="99"/>
      <c r="AB25" s="99"/>
      <c r="AC25" s="99"/>
      <c r="AD25" s="99"/>
      <c r="AE25" s="99"/>
      <c r="AF25" s="99"/>
      <c r="AG25" s="104"/>
      <c r="AH25" s="99"/>
      <c r="AI25" s="99"/>
      <c r="AJ25" s="99"/>
      <c r="AK25" s="99"/>
      <c r="AL25" s="99"/>
      <c r="AM25" s="99"/>
      <c r="AN25" s="99"/>
      <c r="AO25" s="99"/>
      <c r="AP25" s="99"/>
      <c r="AQ25" s="99"/>
      <c r="AR25" s="99"/>
      <c r="AS25" s="99"/>
      <c r="AT25" s="99"/>
      <c r="AU25" s="1426"/>
      <c r="AV25" s="1423"/>
      <c r="AW25" s="1423"/>
      <c r="AX25" s="1423"/>
      <c r="AY25" s="1423"/>
      <c r="AZ25" s="1423"/>
      <c r="BA25" s="1423"/>
    </row>
    <row r="26" spans="2:53" ht="38.1" customHeight="1">
      <c r="B26" s="39">
        <f>B28+B30</f>
        <v>9366519</v>
      </c>
      <c r="C26" s="39">
        <f>C28+C30</f>
        <v>8971833</v>
      </c>
      <c r="D26" s="1774"/>
      <c r="E26" s="1769" t="s">
        <v>67</v>
      </c>
      <c r="F26" s="40">
        <v>10174580</v>
      </c>
      <c r="G26" s="41">
        <v>10250567</v>
      </c>
      <c r="H26" s="42">
        <v>10385902</v>
      </c>
      <c r="I26" s="41">
        <v>10441126</v>
      </c>
      <c r="J26" s="42">
        <v>10593698</v>
      </c>
      <c r="K26" s="43">
        <v>10602559</v>
      </c>
      <c r="L26" s="44">
        <v>10742122</v>
      </c>
      <c r="M26" s="45">
        <v>10456617</v>
      </c>
      <c r="N26" s="44">
        <v>9528438</v>
      </c>
      <c r="O26" s="43">
        <v>9919759</v>
      </c>
      <c r="P26" s="48">
        <v>10495549</v>
      </c>
      <c r="Q26" s="49">
        <v>10381258</v>
      </c>
      <c r="R26" s="48">
        <v>10483247</v>
      </c>
      <c r="S26" s="50">
        <v>10558230</v>
      </c>
      <c r="T26" s="51">
        <v>795847</v>
      </c>
      <c r="U26" s="46">
        <v>856376</v>
      </c>
      <c r="V26" s="46">
        <v>1016739</v>
      </c>
      <c r="W26" s="46">
        <v>875363</v>
      </c>
      <c r="X26" s="46">
        <v>906715</v>
      </c>
      <c r="Y26" s="46">
        <v>968801</v>
      </c>
      <c r="Z26" s="46">
        <v>918345</v>
      </c>
      <c r="AA26" s="46">
        <v>923180</v>
      </c>
      <c r="AB26" s="46">
        <v>1003465</v>
      </c>
      <c r="AC26" s="46">
        <v>970308</v>
      </c>
      <c r="AD26" s="46">
        <v>986261</v>
      </c>
      <c r="AE26" s="46">
        <v>1011639</v>
      </c>
      <c r="AF26" s="48">
        <v>11233039</v>
      </c>
      <c r="AG26" s="49">
        <v>11090108</v>
      </c>
      <c r="AH26" s="52">
        <v>831161</v>
      </c>
      <c r="AI26" s="46">
        <v>753648</v>
      </c>
      <c r="AJ26" s="46">
        <v>941222</v>
      </c>
      <c r="AK26" s="46">
        <v>834949</v>
      </c>
      <c r="AL26" s="46">
        <v>888490</v>
      </c>
      <c r="AM26" s="46">
        <v>912971</v>
      </c>
      <c r="AN26" s="46">
        <v>924905</v>
      </c>
      <c r="AO26" s="46">
        <v>888688</v>
      </c>
      <c r="AP26" s="46">
        <v>923311</v>
      </c>
      <c r="AQ26" s="46">
        <v>974245</v>
      </c>
      <c r="AR26" s="46">
        <v>984348</v>
      </c>
      <c r="AS26" s="46">
        <v>963542</v>
      </c>
      <c r="AT26" s="53">
        <v>10821480</v>
      </c>
      <c r="AU26" s="1416">
        <v>11010833</v>
      </c>
      <c r="AV26" s="1771"/>
      <c r="AW26" s="1417">
        <v>846744</v>
      </c>
      <c r="AX26" s="1417">
        <v>825217</v>
      </c>
      <c r="AY26" s="1416">
        <v>1043423</v>
      </c>
      <c r="AZ26" s="1771"/>
      <c r="BA26" s="1416">
        <v>2715384</v>
      </c>
    </row>
    <row r="27" spans="2:53" ht="38.1" customHeight="1" thickBot="1">
      <c r="B27" s="54"/>
      <c r="C27" s="54"/>
      <c r="D27" s="1774"/>
      <c r="E27" s="1776"/>
      <c r="F27" s="83">
        <v>0.23147283890791925</v>
      </c>
      <c r="G27" s="84">
        <v>1.5532930623321448</v>
      </c>
      <c r="H27" s="85">
        <v>2.0769604249020688</v>
      </c>
      <c r="I27" s="84">
        <v>1.8590093601651461</v>
      </c>
      <c r="J27" s="85">
        <v>2.0007506329252891</v>
      </c>
      <c r="K27" s="86">
        <v>1.5461263469093325</v>
      </c>
      <c r="L27" s="87">
        <v>1.4010593845510897</v>
      </c>
      <c r="M27" s="88">
        <v>-1.3764790179427422</v>
      </c>
      <c r="N27" s="87">
        <v>-11.298363582167468</v>
      </c>
      <c r="O27" s="86">
        <v>-5.1341461583607781</v>
      </c>
      <c r="P27" s="90">
        <v>10.149732831341311</v>
      </c>
      <c r="Q27" s="91">
        <v>4.6523206864198983</v>
      </c>
      <c r="R27" s="90">
        <v>-0.11721159131361958</v>
      </c>
      <c r="S27" s="92">
        <v>1.7047259590311796</v>
      </c>
      <c r="T27" s="68">
        <v>-3.6452349098921815</v>
      </c>
      <c r="U27" s="64">
        <v>10.520093952455923</v>
      </c>
      <c r="V27" s="64">
        <v>2.3737267963800548</v>
      </c>
      <c r="W27" s="64">
        <v>4.7514709982684309</v>
      </c>
      <c r="X27" s="64">
        <v>10.713797297099291</v>
      </c>
      <c r="Y27" s="64">
        <v>8.9516117242069555</v>
      </c>
      <c r="Z27" s="64">
        <v>5.2234470763339544</v>
      </c>
      <c r="AA27" s="64">
        <v>9.3778879373670065</v>
      </c>
      <c r="AB27" s="64">
        <v>10.509385090458977</v>
      </c>
      <c r="AC27" s="64">
        <v>5.611065397123923</v>
      </c>
      <c r="AD27" s="89">
        <v>11.553852905514233</v>
      </c>
      <c r="AE27" s="64">
        <v>10.230706283975863</v>
      </c>
      <c r="AF27" s="90">
        <v>7.1522878360111122</v>
      </c>
      <c r="AG27" s="91">
        <v>5.0375678499142538</v>
      </c>
      <c r="AH27" s="69">
        <v>4.4372850560472159</v>
      </c>
      <c r="AI27" s="64">
        <v>-11.995665455360722</v>
      </c>
      <c r="AJ27" s="64">
        <v>-7.4273732000051211</v>
      </c>
      <c r="AK27" s="64">
        <v>-4.616827533263347</v>
      </c>
      <c r="AL27" s="64">
        <v>-2.0100031432147887</v>
      </c>
      <c r="AM27" s="64">
        <v>-5.7627933910059994</v>
      </c>
      <c r="AN27" s="64">
        <v>0.71432849310444624</v>
      </c>
      <c r="AO27" s="64">
        <v>-3.7362161225329942</v>
      </c>
      <c r="AP27" s="64">
        <v>-7.9877225413940778</v>
      </c>
      <c r="AQ27" s="64">
        <v>0.40574745338592777</v>
      </c>
      <c r="AR27" s="64">
        <v>-0.19396488353487484</v>
      </c>
      <c r="AS27" s="64">
        <v>-4.7543639578940713</v>
      </c>
      <c r="AT27" s="93">
        <v>-3.6638259690899275</v>
      </c>
      <c r="AU27" s="1421">
        <v>-0.7148262217103678</v>
      </c>
      <c r="AV27" s="1768"/>
      <c r="AW27" s="1419">
        <v>1.8748473520773956</v>
      </c>
      <c r="AX27" s="1419">
        <v>9.4963431203957356</v>
      </c>
      <c r="AY27" s="1420">
        <v>10.858330978238911</v>
      </c>
      <c r="AZ27" s="1768"/>
      <c r="BA27" s="1421">
        <v>7.4960679421590726</v>
      </c>
    </row>
    <row r="28" spans="2:53" ht="38.1" customHeight="1">
      <c r="B28" s="39">
        <f>B7+B14+B21</f>
        <v>2261515</v>
      </c>
      <c r="C28" s="39">
        <f>C7+C14+C21</f>
        <v>2153197</v>
      </c>
      <c r="D28" s="1774"/>
      <c r="E28" s="1769" t="s">
        <v>68</v>
      </c>
      <c r="F28" s="40">
        <v>2231202</v>
      </c>
      <c r="G28" s="41">
        <v>2286189</v>
      </c>
      <c r="H28" s="42">
        <v>2331839</v>
      </c>
      <c r="I28" s="41">
        <v>2307213</v>
      </c>
      <c r="J28" s="42">
        <v>2281991</v>
      </c>
      <c r="K28" s="43">
        <v>2292565</v>
      </c>
      <c r="L28" s="44">
        <v>2338893</v>
      </c>
      <c r="M28" s="45">
        <v>2293837</v>
      </c>
      <c r="N28" s="44">
        <v>2156738</v>
      </c>
      <c r="O28" s="43">
        <v>2195061</v>
      </c>
      <c r="P28" s="48">
        <v>2108810</v>
      </c>
      <c r="Q28" s="49">
        <v>1998095</v>
      </c>
      <c r="R28" s="48">
        <v>1906458</v>
      </c>
      <c r="S28" s="50">
        <v>2046563</v>
      </c>
      <c r="T28" s="51">
        <v>186998</v>
      </c>
      <c r="U28" s="46">
        <v>213698</v>
      </c>
      <c r="V28" s="46">
        <v>280231</v>
      </c>
      <c r="W28" s="46">
        <v>179870</v>
      </c>
      <c r="X28" s="46">
        <v>161712</v>
      </c>
      <c r="Y28" s="46">
        <v>187922</v>
      </c>
      <c r="Z28" s="46">
        <v>176547</v>
      </c>
      <c r="AA28" s="46">
        <v>165578</v>
      </c>
      <c r="AB28" s="46">
        <v>203188</v>
      </c>
      <c r="AC28" s="46">
        <v>190835</v>
      </c>
      <c r="AD28" s="46">
        <v>197369</v>
      </c>
      <c r="AE28" s="46">
        <v>160861</v>
      </c>
      <c r="AF28" s="48">
        <v>2304809</v>
      </c>
      <c r="AG28" s="49">
        <v>2029862</v>
      </c>
      <c r="AH28" s="52">
        <v>135163</v>
      </c>
      <c r="AI28" s="46">
        <v>116983</v>
      </c>
      <c r="AJ28" s="46">
        <v>153834</v>
      </c>
      <c r="AK28" s="46">
        <v>127740</v>
      </c>
      <c r="AL28" s="46">
        <v>128486</v>
      </c>
      <c r="AM28" s="46">
        <v>161389</v>
      </c>
      <c r="AN28" s="46">
        <v>186112</v>
      </c>
      <c r="AO28" s="46">
        <v>149636</v>
      </c>
      <c r="AP28" s="46">
        <v>185346</v>
      </c>
      <c r="AQ28" s="46">
        <v>194297</v>
      </c>
      <c r="AR28" s="46">
        <v>174560</v>
      </c>
      <c r="AS28" s="46">
        <v>136717</v>
      </c>
      <c r="AT28" s="53">
        <v>1850263</v>
      </c>
      <c r="AU28" s="1416">
        <v>2001636</v>
      </c>
      <c r="AV28" s="1767"/>
      <c r="AW28" s="1417">
        <v>170429</v>
      </c>
      <c r="AX28" s="1417">
        <v>177968</v>
      </c>
      <c r="AY28" s="1416">
        <v>208956</v>
      </c>
      <c r="AZ28" s="1767"/>
      <c r="BA28" s="1416">
        <v>557353</v>
      </c>
    </row>
    <row r="29" spans="2:53" ht="38.1" customHeight="1" thickBot="1">
      <c r="B29" s="54"/>
      <c r="C29" s="54"/>
      <c r="D29" s="1774"/>
      <c r="E29" s="1773"/>
      <c r="F29" s="83">
        <v>2.8455350134065043</v>
      </c>
      <c r="G29" s="84">
        <v>7.0239548120986086</v>
      </c>
      <c r="H29" s="85">
        <v>4.5104387679824498</v>
      </c>
      <c r="I29" s="84">
        <v>0.91960900870400053</v>
      </c>
      <c r="J29" s="85">
        <v>-2.1377119089268177</v>
      </c>
      <c r="K29" s="86">
        <v>-0.63487853093754154</v>
      </c>
      <c r="L29" s="87">
        <v>2.4935242952316656</v>
      </c>
      <c r="M29" s="88">
        <v>5.5483704933109834E-2</v>
      </c>
      <c r="N29" s="87">
        <v>-7.7880860731978743</v>
      </c>
      <c r="O29" s="86">
        <v>-4.3061472981733289</v>
      </c>
      <c r="P29" s="90">
        <v>-2.2222448901999172</v>
      </c>
      <c r="Q29" s="91">
        <v>-8.9731447098736652</v>
      </c>
      <c r="R29" s="90">
        <v>-9.5955538905828348</v>
      </c>
      <c r="S29" s="92">
        <v>2.4257104892410126</v>
      </c>
      <c r="T29" s="68">
        <v>17.759893196302173</v>
      </c>
      <c r="U29" s="64">
        <v>38.315857605177996</v>
      </c>
      <c r="V29" s="64">
        <v>23.164385608677691</v>
      </c>
      <c r="W29" s="64">
        <v>18.688468340063878</v>
      </c>
      <c r="X29" s="64">
        <v>31.419748069890289</v>
      </c>
      <c r="Y29" s="64">
        <v>35.436350925745757</v>
      </c>
      <c r="Z29" s="64">
        <v>14.087510581788337</v>
      </c>
      <c r="AA29" s="64">
        <v>33.529568309932984</v>
      </c>
      <c r="AB29" s="64">
        <v>15.819534300453157</v>
      </c>
      <c r="AC29" s="64">
        <v>8.9862935465448288</v>
      </c>
      <c r="AD29" s="89">
        <v>14.442022010645815</v>
      </c>
      <c r="AE29" s="64">
        <v>6.8559851202338251</v>
      </c>
      <c r="AF29" s="90">
        <v>20.894821706011896</v>
      </c>
      <c r="AG29" s="91">
        <v>-0.81605110617167043</v>
      </c>
      <c r="AH29" s="69">
        <v>-27.719547802650297</v>
      </c>
      <c r="AI29" s="64">
        <v>-45.257793708878893</v>
      </c>
      <c r="AJ29" s="64">
        <v>-45.104574440372403</v>
      </c>
      <c r="AK29" s="64">
        <v>-28.982042586312346</v>
      </c>
      <c r="AL29" s="64">
        <v>-20.546403482734746</v>
      </c>
      <c r="AM29" s="64">
        <v>-14.119155819967858</v>
      </c>
      <c r="AN29" s="64">
        <v>5.4178207502817912</v>
      </c>
      <c r="AO29" s="64">
        <v>-9.6280906883764743</v>
      </c>
      <c r="AP29" s="64">
        <v>-8.7810303758095927</v>
      </c>
      <c r="AQ29" s="64">
        <v>1.8141326276626302</v>
      </c>
      <c r="AR29" s="64">
        <v>-11.556526100856772</v>
      </c>
      <c r="AS29" s="64">
        <v>-15.009231572599944</v>
      </c>
      <c r="AT29" s="93">
        <v>-19.721634200491238</v>
      </c>
      <c r="AU29" s="1421">
        <v>-1.3905378789296918</v>
      </c>
      <c r="AV29" s="1768"/>
      <c r="AW29" s="1419">
        <v>26.091459940960178</v>
      </c>
      <c r="AX29" s="1419">
        <v>52.131506287238324</v>
      </c>
      <c r="AY29" s="1420">
        <v>35.832130738328345</v>
      </c>
      <c r="AZ29" s="1768"/>
      <c r="BA29" s="1421">
        <v>37.285826888024047</v>
      </c>
    </row>
    <row r="30" spans="2:53" ht="38.1" customHeight="1">
      <c r="B30" s="39">
        <f>B9+B16+B23</f>
        <v>7105004</v>
      </c>
      <c r="C30" s="39">
        <f>C9+C16+C23</f>
        <v>6818636</v>
      </c>
      <c r="D30" s="1774"/>
      <c r="E30" s="1769" t="s">
        <v>69</v>
      </c>
      <c r="F30" s="40">
        <v>7943378</v>
      </c>
      <c r="G30" s="41">
        <v>7964378</v>
      </c>
      <c r="H30" s="42">
        <v>8054063</v>
      </c>
      <c r="I30" s="41">
        <v>8133913</v>
      </c>
      <c r="J30" s="42">
        <v>8311707</v>
      </c>
      <c r="K30" s="43">
        <v>8309994</v>
      </c>
      <c r="L30" s="44">
        <v>8403229</v>
      </c>
      <c r="M30" s="45">
        <v>8162780</v>
      </c>
      <c r="N30" s="44">
        <v>7371700</v>
      </c>
      <c r="O30" s="43">
        <v>7724698</v>
      </c>
      <c r="P30" s="48">
        <v>8386739</v>
      </c>
      <c r="Q30" s="49">
        <v>8383163</v>
      </c>
      <c r="R30" s="48">
        <v>8576789</v>
      </c>
      <c r="S30" s="50">
        <v>8511667</v>
      </c>
      <c r="T30" s="51">
        <v>608849</v>
      </c>
      <c r="U30" s="46">
        <v>642678</v>
      </c>
      <c r="V30" s="46">
        <v>736508</v>
      </c>
      <c r="W30" s="46">
        <v>695493</v>
      </c>
      <c r="X30" s="46">
        <v>745003</v>
      </c>
      <c r="Y30" s="46">
        <v>780879</v>
      </c>
      <c r="Z30" s="46">
        <v>741798</v>
      </c>
      <c r="AA30" s="46">
        <v>757602</v>
      </c>
      <c r="AB30" s="46">
        <v>800277</v>
      </c>
      <c r="AC30" s="46">
        <v>779473</v>
      </c>
      <c r="AD30" s="46">
        <v>788892</v>
      </c>
      <c r="AE30" s="46">
        <v>850778</v>
      </c>
      <c r="AF30" s="48">
        <v>8928230</v>
      </c>
      <c r="AG30" s="49">
        <v>9060246</v>
      </c>
      <c r="AH30" s="52">
        <v>695998</v>
      </c>
      <c r="AI30" s="46">
        <v>636665</v>
      </c>
      <c r="AJ30" s="46">
        <v>787388</v>
      </c>
      <c r="AK30" s="46">
        <v>707209</v>
      </c>
      <c r="AL30" s="46">
        <v>760004</v>
      </c>
      <c r="AM30" s="46">
        <v>751582</v>
      </c>
      <c r="AN30" s="46">
        <v>738793</v>
      </c>
      <c r="AO30" s="46">
        <v>739052</v>
      </c>
      <c r="AP30" s="46">
        <v>737965</v>
      </c>
      <c r="AQ30" s="46">
        <v>779948</v>
      </c>
      <c r="AR30" s="46">
        <v>809788</v>
      </c>
      <c r="AS30" s="46">
        <v>826825</v>
      </c>
      <c r="AT30" s="53">
        <v>8971217</v>
      </c>
      <c r="AU30" s="1416">
        <v>9009197</v>
      </c>
      <c r="AV30" s="1771"/>
      <c r="AW30" s="1427">
        <v>676315</v>
      </c>
      <c r="AX30" s="1427">
        <v>647249</v>
      </c>
      <c r="AY30" s="1416">
        <v>834467</v>
      </c>
      <c r="AZ30" s="1765" t="s">
        <v>70</v>
      </c>
      <c r="BA30" s="1416">
        <v>2158031</v>
      </c>
    </row>
    <row r="31" spans="2:53" ht="38.1" customHeight="1" thickBot="1">
      <c r="B31" s="94"/>
      <c r="C31" s="54"/>
      <c r="D31" s="1775"/>
      <c r="E31" s="1770"/>
      <c r="F31" s="105">
        <v>-0.47905097891228365</v>
      </c>
      <c r="G31" s="449">
        <v>8.4748808502624229E-2</v>
      </c>
      <c r="H31" s="106">
        <v>1.3934248124664208</v>
      </c>
      <c r="I31" s="449">
        <v>2.1286659171626496</v>
      </c>
      <c r="J31" s="106">
        <v>3.1989320172936146</v>
      </c>
      <c r="K31" s="108">
        <v>2.1647760432156105</v>
      </c>
      <c r="L31" s="107">
        <v>1.1011215866969337</v>
      </c>
      <c r="M31" s="453">
        <v>-1.7715295582644188</v>
      </c>
      <c r="N31" s="107">
        <v>-12.275388425092302</v>
      </c>
      <c r="O31" s="108">
        <v>-5.3668235576605099</v>
      </c>
      <c r="P31" s="110">
        <v>13.769401901867951</v>
      </c>
      <c r="Q31" s="111">
        <v>8.5241520121563212</v>
      </c>
      <c r="R31" s="112">
        <v>2.2660774348647266</v>
      </c>
      <c r="S31" s="1369">
        <v>1.5328820398696763</v>
      </c>
      <c r="T31" s="1410">
        <v>-8.7400454764156734</v>
      </c>
      <c r="U31" s="109">
        <v>3.5975884970017376</v>
      </c>
      <c r="V31" s="109">
        <v>-3.8046700921323122</v>
      </c>
      <c r="W31" s="109">
        <v>1.6640623058606252</v>
      </c>
      <c r="X31" s="109">
        <v>7.0526582002005966</v>
      </c>
      <c r="Y31" s="109">
        <v>4.0547671397161764</v>
      </c>
      <c r="Z31" s="109">
        <v>3.313045779306691</v>
      </c>
      <c r="AA31" s="109">
        <v>5.2185543042135834</v>
      </c>
      <c r="AB31" s="109">
        <v>9.2377706282137098</v>
      </c>
      <c r="AC31" s="109">
        <v>4.8163398130318171</v>
      </c>
      <c r="AD31" s="454">
        <v>10.853931005409962</v>
      </c>
      <c r="AE31" s="109">
        <v>10.89288809930045</v>
      </c>
      <c r="AF31" s="112">
        <v>4.0975824402349303</v>
      </c>
      <c r="AG31" s="111">
        <v>6.4450242238094972</v>
      </c>
      <c r="AH31" s="113">
        <v>14.313729676816408</v>
      </c>
      <c r="AI31" s="109">
        <v>-0.93561628062576574</v>
      </c>
      <c r="AJ31" s="109">
        <v>6.9082752665279941</v>
      </c>
      <c r="AK31" s="109">
        <v>1.6845604484876162</v>
      </c>
      <c r="AL31" s="109">
        <v>2.0135489387291159</v>
      </c>
      <c r="AM31" s="109">
        <v>-3.7517976536697688</v>
      </c>
      <c r="AN31" s="109">
        <v>-0.40509680532974812</v>
      </c>
      <c r="AO31" s="109">
        <v>-2.44851518343404</v>
      </c>
      <c r="AP31" s="109">
        <v>-7.7863039922426793</v>
      </c>
      <c r="AQ31" s="109">
        <v>6.0938608521382776E-2</v>
      </c>
      <c r="AR31" s="109">
        <v>2.6487782865081613</v>
      </c>
      <c r="AS31" s="109">
        <v>-2.815423059834643</v>
      </c>
      <c r="AT31" s="114">
        <v>0.4814728115203053</v>
      </c>
      <c r="AU31" s="1428">
        <v>-0.5634394474498805</v>
      </c>
      <c r="AV31" s="1772"/>
      <c r="AW31" s="1429">
        <v>-2.8280253678889835</v>
      </c>
      <c r="AX31" s="1429">
        <v>1.662412728829139</v>
      </c>
      <c r="AY31" s="1430">
        <v>5.9791360803060201</v>
      </c>
      <c r="AZ31" s="1766"/>
      <c r="BA31" s="1428">
        <v>1.7914663373664155</v>
      </c>
    </row>
    <row r="32" spans="2:53" ht="27.75" customHeight="1"/>
    <row r="33" spans="53:53" ht="27.75" customHeight="1"/>
    <row r="38" spans="53:53">
      <c r="BA38" s="115"/>
    </row>
    <row r="39" spans="53:53" ht="13.5" customHeight="1"/>
  </sheetData>
  <sheetProtection algorithmName="SHA-512" hashValue="fKsrx3HMi8R00bevVrlFah3VlyvsT5iqEwzUWd+SLx7QlhsbuESJuRb3Uq3O3embRrkZCTl/tba6UpXqFUzYcA==" saltValue="nNCw0Xb4htLMUHumcww8NQ==" spinCount="100000" sheet="1" objects="1" scenarios="1" formatColumns="0"/>
  <mergeCells count="41">
    <mergeCell ref="D3:E3"/>
    <mergeCell ref="D5:D10"/>
    <mergeCell ref="E5:E6"/>
    <mergeCell ref="AV5:AV6"/>
    <mergeCell ref="E7:E8"/>
    <mergeCell ref="AV7:AV8"/>
    <mergeCell ref="E9:E10"/>
    <mergeCell ref="AV9:AV10"/>
    <mergeCell ref="AZ9:AZ10"/>
    <mergeCell ref="AZ7:AZ8"/>
    <mergeCell ref="AZ5:AZ6"/>
    <mergeCell ref="AZ12:AZ13"/>
    <mergeCell ref="E14:E15"/>
    <mergeCell ref="AV14:AV15"/>
    <mergeCell ref="D12:D17"/>
    <mergeCell ref="E12:E13"/>
    <mergeCell ref="AV12:AV13"/>
    <mergeCell ref="AZ16:AZ17"/>
    <mergeCell ref="D19:D24"/>
    <mergeCell ref="E19:E20"/>
    <mergeCell ref="AV19:AV20"/>
    <mergeCell ref="AZ14:AZ15"/>
    <mergeCell ref="E16:E17"/>
    <mergeCell ref="AV16:AV17"/>
    <mergeCell ref="AZ23:AZ24"/>
    <mergeCell ref="E21:E22"/>
    <mergeCell ref="AV21:AV22"/>
    <mergeCell ref="AZ21:AZ22"/>
    <mergeCell ref="AZ19:AZ20"/>
    <mergeCell ref="D26:D31"/>
    <mergeCell ref="E26:E27"/>
    <mergeCell ref="AV26:AV27"/>
    <mergeCell ref="E23:E24"/>
    <mergeCell ref="AV23:AV24"/>
    <mergeCell ref="AZ30:AZ31"/>
    <mergeCell ref="AZ28:AZ29"/>
    <mergeCell ref="E30:E31"/>
    <mergeCell ref="AV30:AV31"/>
    <mergeCell ref="AZ26:AZ27"/>
    <mergeCell ref="E28:E29"/>
    <mergeCell ref="AV28:AV29"/>
  </mergeCells>
  <phoneticPr fontId="3"/>
  <pageMargins left="0.70866141732283472" right="0.70866141732283472" top="0.74803149606299213" bottom="0.74803149606299213" header="0.31496062992125984" footer="0.31496062992125984"/>
  <pageSetup paperSize="8"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CD51"/>
  <sheetViews>
    <sheetView view="pageBreakPreview" zoomScaleNormal="73" zoomScaleSheetLayoutView="100" workbookViewId="0">
      <pane xSplit="3" topLeftCell="D1" activePane="topRight" state="frozen"/>
      <selection activeCell="W21" sqref="W21"/>
      <selection pane="topRight" activeCell="D1" sqref="D1"/>
    </sheetView>
  </sheetViews>
  <sheetFormatPr defaultColWidth="8.25" defaultRowHeight="14.25" outlineLevelCol="2"/>
  <cols>
    <col min="1" max="1" width="8.25" style="15"/>
    <col min="2" max="2" width="3.625" style="15" customWidth="1"/>
    <col min="3" max="3" width="23.875" style="120" customWidth="1"/>
    <col min="4" max="11" width="10.375" style="15" customWidth="1"/>
    <col min="12" max="12" width="10" style="15" customWidth="1"/>
    <col min="13" max="13" width="10.375" style="15" customWidth="1" collapsed="1"/>
    <col min="14" max="14" width="10.375" style="15" customWidth="1"/>
    <col min="15" max="15" width="10.125" style="15" customWidth="1"/>
    <col min="16" max="16" width="10.375" style="15" customWidth="1"/>
    <col min="17" max="17" width="10" style="15" customWidth="1"/>
    <col min="18" max="41" width="10.375" style="15" hidden="1" customWidth="1" outlineLevel="1"/>
    <col min="42" max="42" width="11.375" style="119" customWidth="1" collapsed="1"/>
    <col min="43" max="43" width="11.875" style="15" customWidth="1"/>
    <col min="44" max="66" width="10.375" style="15" hidden="1" customWidth="1" outlineLevel="1"/>
    <col min="67" max="67" width="9.75" style="15" hidden="1" customWidth="1" outlineLevel="1"/>
    <col min="68" max="68" width="11.375" style="119" customWidth="1" collapsed="1"/>
    <col min="69" max="70" width="10" style="15" customWidth="1"/>
    <col min="71" max="71" width="46.875" style="15" customWidth="1"/>
    <col min="72" max="75" width="10.375" style="15" hidden="1" customWidth="1" outlineLevel="2"/>
    <col min="76" max="76" width="10.375" style="15" customWidth="1" collapsed="1"/>
    <col min="77" max="77" width="10.375" style="15" customWidth="1"/>
    <col min="78" max="78" width="46.875" style="118" customWidth="1"/>
    <col min="79" max="79" width="11.375" style="119" customWidth="1"/>
    <col min="80" max="80" width="10.375" style="119" customWidth="1"/>
    <col min="81" max="81" width="8.25" style="15" customWidth="1"/>
    <col min="82" max="16384" width="8.25" style="15"/>
  </cols>
  <sheetData>
    <row r="1" spans="2:80" ht="18">
      <c r="C1" s="116" t="s">
        <v>71</v>
      </c>
    </row>
    <row r="2" spans="2:80" ht="15" thickBot="1">
      <c r="H2" s="121"/>
      <c r="I2" s="121"/>
      <c r="J2" s="21"/>
      <c r="L2" s="21"/>
      <c r="N2" s="21"/>
      <c r="P2" s="21"/>
      <c r="AP2" s="20"/>
      <c r="BP2" s="20"/>
      <c r="BS2" s="119"/>
      <c r="BT2" s="119"/>
      <c r="BU2" s="119"/>
      <c r="BV2" s="119"/>
      <c r="BW2" s="119"/>
      <c r="BX2" s="119"/>
      <c r="BY2" s="119"/>
      <c r="BZ2" s="1728"/>
      <c r="CB2" s="1728" t="s">
        <v>72</v>
      </c>
    </row>
    <row r="3" spans="2:80" s="119" customFormat="1" ht="15.75" thickTop="1" thickBot="1">
      <c r="B3" s="122"/>
      <c r="C3" s="123"/>
      <c r="D3" s="124">
        <v>2016</v>
      </c>
      <c r="E3" s="24" t="s">
        <v>17</v>
      </c>
      <c r="F3" s="125">
        <v>2017</v>
      </c>
      <c r="G3" s="126" t="s">
        <v>18</v>
      </c>
      <c r="H3" s="127">
        <v>2018</v>
      </c>
      <c r="I3" s="128" t="s">
        <v>19</v>
      </c>
      <c r="J3" s="129">
        <v>2019</v>
      </c>
      <c r="K3" s="126" t="s">
        <v>20</v>
      </c>
      <c r="L3" s="129">
        <v>2020</v>
      </c>
      <c r="M3" s="1431" t="s">
        <v>21</v>
      </c>
      <c r="N3" s="1433">
        <v>2021</v>
      </c>
      <c r="O3" s="1432" t="s">
        <v>22</v>
      </c>
      <c r="P3" s="1433">
        <v>2022</v>
      </c>
      <c r="Q3" s="1434" t="s">
        <v>23</v>
      </c>
      <c r="R3" s="1835" t="s">
        <v>24</v>
      </c>
      <c r="S3" s="1836"/>
      <c r="T3" s="1823" t="s">
        <v>25</v>
      </c>
      <c r="U3" s="1824"/>
      <c r="V3" s="1823" t="s">
        <v>26</v>
      </c>
      <c r="W3" s="1824"/>
      <c r="X3" s="1823" t="s">
        <v>27</v>
      </c>
      <c r="Y3" s="1824"/>
      <c r="Z3" s="1823" t="s">
        <v>28</v>
      </c>
      <c r="AA3" s="1824"/>
      <c r="AB3" s="1823" t="s">
        <v>29</v>
      </c>
      <c r="AC3" s="1824"/>
      <c r="AD3" s="1823" t="s">
        <v>30</v>
      </c>
      <c r="AE3" s="1824"/>
      <c r="AF3" s="1823" t="s">
        <v>31</v>
      </c>
      <c r="AG3" s="1824"/>
      <c r="AH3" s="1823" t="s">
        <v>32</v>
      </c>
      <c r="AI3" s="1824"/>
      <c r="AJ3" s="1823" t="s">
        <v>33</v>
      </c>
      <c r="AK3" s="1824"/>
      <c r="AL3" s="1837" t="s">
        <v>34</v>
      </c>
      <c r="AM3" s="1838"/>
      <c r="AN3" s="1823" t="s">
        <v>35</v>
      </c>
      <c r="AO3" s="1824"/>
      <c r="AP3" s="1433">
        <v>2023</v>
      </c>
      <c r="AQ3" s="130" t="s">
        <v>36</v>
      </c>
      <c r="AR3" s="1839" t="s">
        <v>37</v>
      </c>
      <c r="AS3" s="1836"/>
      <c r="AT3" s="1823" t="s">
        <v>38</v>
      </c>
      <c r="AU3" s="1824"/>
      <c r="AV3" s="1823" t="s">
        <v>39</v>
      </c>
      <c r="AW3" s="1824"/>
      <c r="AX3" s="1823" t="s">
        <v>40</v>
      </c>
      <c r="AY3" s="1824"/>
      <c r="AZ3" s="1823" t="s">
        <v>41</v>
      </c>
      <c r="BA3" s="1824"/>
      <c r="BB3" s="1823" t="s">
        <v>42</v>
      </c>
      <c r="BC3" s="1824"/>
      <c r="BD3" s="1823" t="s">
        <v>43</v>
      </c>
      <c r="BE3" s="1824"/>
      <c r="BF3" s="1823" t="s">
        <v>44</v>
      </c>
      <c r="BG3" s="1824"/>
      <c r="BH3" s="1823" t="s">
        <v>45</v>
      </c>
      <c r="BI3" s="1824"/>
      <c r="BJ3" s="1823" t="s">
        <v>46</v>
      </c>
      <c r="BK3" s="1824"/>
      <c r="BL3" s="1823" t="s">
        <v>47</v>
      </c>
      <c r="BM3" s="1824"/>
      <c r="BN3" s="1823" t="s">
        <v>48</v>
      </c>
      <c r="BO3" s="1824"/>
      <c r="BP3" s="129">
        <v>2024</v>
      </c>
      <c r="BQ3" s="1829" t="s">
        <v>49</v>
      </c>
      <c r="BR3" s="1830"/>
      <c r="BS3" s="1512" t="s">
        <v>73</v>
      </c>
      <c r="BT3" s="1833" t="s">
        <v>51</v>
      </c>
      <c r="BU3" s="1834"/>
      <c r="BV3" s="1831" t="s">
        <v>52</v>
      </c>
      <c r="BW3" s="1832"/>
      <c r="BX3" s="1827" t="s">
        <v>74</v>
      </c>
      <c r="BY3" s="1828"/>
      <c r="BZ3" s="1494" t="s">
        <v>75</v>
      </c>
      <c r="CA3" s="1825" t="s">
        <v>76</v>
      </c>
      <c r="CB3" s="1826"/>
    </row>
    <row r="4" spans="2:80" s="151" customFormat="1" ht="56.25" customHeight="1" thickTop="1" thickBot="1">
      <c r="B4" s="131" t="s">
        <v>62</v>
      </c>
      <c r="C4" s="132"/>
      <c r="D4" s="133">
        <v>9223727</v>
      </c>
      <c r="E4" s="134">
        <v>9298210</v>
      </c>
      <c r="F4" s="135">
        <v>9383780</v>
      </c>
      <c r="G4" s="134">
        <v>9420694</v>
      </c>
      <c r="H4" s="135">
        <v>9541748</v>
      </c>
      <c r="I4" s="134">
        <v>9547350</v>
      </c>
      <c r="J4" s="138">
        <v>9714253</v>
      </c>
      <c r="K4" s="134">
        <v>9465868</v>
      </c>
      <c r="L4" s="138">
        <v>8692168</v>
      </c>
      <c r="M4" s="141">
        <v>9087303</v>
      </c>
      <c r="N4" s="142">
        <v>9615157</v>
      </c>
      <c r="O4" s="143">
        <v>9511558</v>
      </c>
      <c r="P4" s="144">
        <v>9567184</v>
      </c>
      <c r="Q4" s="143">
        <v>9610005</v>
      </c>
      <c r="R4" s="145">
        <v>709870</v>
      </c>
      <c r="S4" s="146">
        <v>-5.6218465608817354</v>
      </c>
      <c r="T4" s="140">
        <v>773271</v>
      </c>
      <c r="U4" s="137">
        <v>10.256381008328347</v>
      </c>
      <c r="V4" s="140">
        <v>916205</v>
      </c>
      <c r="W4" s="137">
        <v>1.4588646458427235</v>
      </c>
      <c r="X4" s="140">
        <v>800863</v>
      </c>
      <c r="Y4" s="137">
        <v>4.8650793235110825</v>
      </c>
      <c r="Z4" s="140">
        <v>838478</v>
      </c>
      <c r="AA4" s="137">
        <v>10.113649197731746</v>
      </c>
      <c r="AB4" s="140">
        <v>898947</v>
      </c>
      <c r="AC4" s="137">
        <v>9.9870185643095084</v>
      </c>
      <c r="AD4" s="140">
        <v>859506</v>
      </c>
      <c r="AE4" s="137">
        <v>7.8184447909440706</v>
      </c>
      <c r="AF4" s="140">
        <v>853285</v>
      </c>
      <c r="AG4" s="137">
        <v>9.8112469387308607</v>
      </c>
      <c r="AH4" s="140">
        <v>920994</v>
      </c>
      <c r="AI4" s="137">
        <v>11.529919518710741</v>
      </c>
      <c r="AJ4" s="140">
        <v>890236</v>
      </c>
      <c r="AK4" s="137">
        <v>6.9515709904093512</v>
      </c>
      <c r="AL4" s="147">
        <v>905066</v>
      </c>
      <c r="AM4" s="148">
        <v>13.632665565158874</v>
      </c>
      <c r="AN4" s="140">
        <v>940674</v>
      </c>
      <c r="AO4" s="137">
        <v>12.078532203660444</v>
      </c>
      <c r="AP4" s="144">
        <v>10307395</v>
      </c>
      <c r="AQ4" s="149">
        <v>10309457</v>
      </c>
      <c r="AR4" s="139">
        <v>784527</v>
      </c>
      <c r="AS4" s="146">
        <v>10.516996069702913</v>
      </c>
      <c r="AT4" s="140">
        <v>719630</v>
      </c>
      <c r="AU4" s="137">
        <v>-6.9368953445816572</v>
      </c>
      <c r="AV4" s="140">
        <v>897251</v>
      </c>
      <c r="AW4" s="137">
        <v>-2.0687509891345286</v>
      </c>
      <c r="AX4" s="140">
        <v>797088</v>
      </c>
      <c r="AY4" s="137">
        <v>-0.47136651337369528</v>
      </c>
      <c r="AZ4" s="140">
        <v>840680</v>
      </c>
      <c r="BA4" s="137">
        <v>0.26273796092444002</v>
      </c>
      <c r="BB4" s="140">
        <v>853082</v>
      </c>
      <c r="BC4" s="137">
        <v>-5.1020805453491676</v>
      </c>
      <c r="BD4" s="140">
        <v>857969</v>
      </c>
      <c r="BE4" s="137">
        <v>-0.17882364986398613</v>
      </c>
      <c r="BF4" s="140">
        <v>826862</v>
      </c>
      <c r="BG4" s="137">
        <v>-3.096620707032244</v>
      </c>
      <c r="BH4" s="140">
        <v>853149</v>
      </c>
      <c r="BI4" s="137">
        <v>-7.3664975016123861</v>
      </c>
      <c r="BJ4" s="140">
        <v>903103</v>
      </c>
      <c r="BK4" s="137">
        <v>1.4453470765055698</v>
      </c>
      <c r="BL4" s="140">
        <v>920569</v>
      </c>
      <c r="BM4" s="137">
        <v>1.7129137543560233</v>
      </c>
      <c r="BN4" s="140">
        <v>905426</v>
      </c>
      <c r="BO4" s="137">
        <v>-3.7471004832705006</v>
      </c>
      <c r="BP4" s="138">
        <v>10159336</v>
      </c>
      <c r="BQ4" s="1441">
        <v>10273719</v>
      </c>
      <c r="BR4" s="1470">
        <v>-0.34665259285722527</v>
      </c>
      <c r="BS4" s="1822" t="s">
        <v>77</v>
      </c>
      <c r="BT4" s="136">
        <v>785632</v>
      </c>
      <c r="BU4" s="137">
        <v>0.14084919958139608</v>
      </c>
      <c r="BV4" s="140">
        <v>761717</v>
      </c>
      <c r="BW4" s="137">
        <v>5.8484221058043602</v>
      </c>
      <c r="BX4" s="150">
        <v>968442</v>
      </c>
      <c r="BY4" s="1497">
        <v>7.934346130569935</v>
      </c>
      <c r="BZ4" s="1794" t="s">
        <v>78</v>
      </c>
      <c r="CA4" s="1483">
        <v>2515791</v>
      </c>
      <c r="CB4" s="1442">
        <v>4.7631639438196203</v>
      </c>
    </row>
    <row r="5" spans="2:80" s="151" customFormat="1" ht="56.25" customHeight="1" thickTop="1" thickBot="1">
      <c r="B5" s="152" t="s">
        <v>64</v>
      </c>
      <c r="C5" s="153"/>
      <c r="D5" s="154">
        <v>7642876</v>
      </c>
      <c r="E5" s="155">
        <v>7661715</v>
      </c>
      <c r="F5" s="156">
        <v>7750619</v>
      </c>
      <c r="G5" s="157">
        <v>7823223</v>
      </c>
      <c r="H5" s="156">
        <v>7977439</v>
      </c>
      <c r="I5" s="157">
        <v>7977784</v>
      </c>
      <c r="J5" s="160">
        <v>8104084</v>
      </c>
      <c r="K5" s="157">
        <v>7878571</v>
      </c>
      <c r="L5" s="160">
        <v>7187947</v>
      </c>
      <c r="M5" s="163">
        <v>7549079</v>
      </c>
      <c r="N5" s="164">
        <v>8139021</v>
      </c>
      <c r="O5" s="165">
        <v>8115638</v>
      </c>
      <c r="P5" s="166">
        <v>8278052</v>
      </c>
      <c r="Q5" s="165">
        <v>8202847</v>
      </c>
      <c r="R5" s="167">
        <v>579652</v>
      </c>
      <c r="S5" s="168">
        <v>-9.6811388255238455</v>
      </c>
      <c r="T5" s="162">
        <v>617431</v>
      </c>
      <c r="U5" s="159">
        <v>2.9695226183031025</v>
      </c>
      <c r="V5" s="162">
        <v>708366</v>
      </c>
      <c r="W5" s="159">
        <v>-4.1770996083842249</v>
      </c>
      <c r="X5" s="162">
        <v>675537</v>
      </c>
      <c r="Y5" s="159">
        <v>2.2665445489845837</v>
      </c>
      <c r="Z5" s="162">
        <v>721524</v>
      </c>
      <c r="AA5" s="159">
        <v>6.9047978877559046</v>
      </c>
      <c r="AB5" s="162">
        <v>756909</v>
      </c>
      <c r="AC5" s="159">
        <v>4.6401094913215672</v>
      </c>
      <c r="AD5" s="162">
        <v>718328</v>
      </c>
      <c r="AE5" s="159">
        <v>3.6925404331733915</v>
      </c>
      <c r="AF5" s="162">
        <v>732859</v>
      </c>
      <c r="AG5" s="159">
        <v>5.5579081397492587</v>
      </c>
      <c r="AH5" s="162">
        <v>776748</v>
      </c>
      <c r="AI5" s="159">
        <v>10.003823766835197</v>
      </c>
      <c r="AJ5" s="162">
        <v>756240</v>
      </c>
      <c r="AK5" s="159">
        <v>5.230640784804848</v>
      </c>
      <c r="AL5" s="169">
        <v>765317</v>
      </c>
      <c r="AM5" s="170">
        <v>11.481152922291216</v>
      </c>
      <c r="AN5" s="162">
        <v>825514</v>
      </c>
      <c r="AO5" s="159">
        <v>11.512697102610204</v>
      </c>
      <c r="AP5" s="171">
        <v>8634425</v>
      </c>
      <c r="AQ5" s="172">
        <v>8779639</v>
      </c>
      <c r="AR5" s="161">
        <v>672102</v>
      </c>
      <c r="AS5" s="168">
        <v>15.949224707238145</v>
      </c>
      <c r="AT5" s="162">
        <v>615684</v>
      </c>
      <c r="AU5" s="159">
        <v>-0.28294659646178388</v>
      </c>
      <c r="AV5" s="162">
        <v>762877</v>
      </c>
      <c r="AW5" s="159">
        <v>7.6953156983819042</v>
      </c>
      <c r="AX5" s="162">
        <v>689141</v>
      </c>
      <c r="AY5" s="159">
        <v>2.0138053134025142</v>
      </c>
      <c r="AZ5" s="162">
        <v>738609</v>
      </c>
      <c r="BA5" s="159">
        <v>2.3680431974542699</v>
      </c>
      <c r="BB5" s="162">
        <v>731549</v>
      </c>
      <c r="BC5" s="159">
        <v>-3.350468814613123</v>
      </c>
      <c r="BD5" s="162">
        <v>717616</v>
      </c>
      <c r="BE5" s="159">
        <v>-9.911906538516746E-2</v>
      </c>
      <c r="BF5" s="162">
        <v>717357</v>
      </c>
      <c r="BG5" s="159">
        <v>-2.1152772907203143</v>
      </c>
      <c r="BH5" s="162">
        <v>717970</v>
      </c>
      <c r="BI5" s="159">
        <v>-7.5671903886459972</v>
      </c>
      <c r="BJ5" s="162">
        <v>759555</v>
      </c>
      <c r="BK5" s="159">
        <v>0.43835290384004111</v>
      </c>
      <c r="BL5" s="162">
        <v>790108</v>
      </c>
      <c r="BM5" s="159">
        <v>3.2393112919221636</v>
      </c>
      <c r="BN5" s="162">
        <v>804926</v>
      </c>
      <c r="BO5" s="159">
        <v>-2.4939613380269776</v>
      </c>
      <c r="BP5" s="1435">
        <v>8717494</v>
      </c>
      <c r="BQ5" s="1443">
        <v>8768464</v>
      </c>
      <c r="BR5" s="1471">
        <v>-0.12728313772353772</v>
      </c>
      <c r="BS5" s="1813"/>
      <c r="BT5" s="158">
        <v>659098</v>
      </c>
      <c r="BU5" s="159">
        <v>-1.9348253687684291</v>
      </c>
      <c r="BV5" s="162">
        <v>628430</v>
      </c>
      <c r="BW5" s="159">
        <v>2.0702178390213248</v>
      </c>
      <c r="BX5" s="173">
        <v>814105</v>
      </c>
      <c r="BY5" s="1498">
        <v>6.7151061049159892</v>
      </c>
      <c r="BZ5" s="1795"/>
      <c r="CA5" s="1484">
        <v>2101633</v>
      </c>
      <c r="CB5" s="1444">
        <v>2.4855376041797115</v>
      </c>
    </row>
    <row r="6" spans="2:80" s="151" customFormat="1" ht="29.85" customHeight="1" thickBot="1">
      <c r="B6" s="174" t="s">
        <v>79</v>
      </c>
      <c r="C6" s="175"/>
      <c r="D6" s="176">
        <v>2797542</v>
      </c>
      <c r="E6" s="177">
        <v>2764475</v>
      </c>
      <c r="F6" s="178">
        <v>2790506</v>
      </c>
      <c r="G6" s="177">
        <v>2831235</v>
      </c>
      <c r="H6" s="176">
        <v>2798221</v>
      </c>
      <c r="I6" s="177">
        <v>2773791</v>
      </c>
      <c r="J6" s="160">
        <v>2757160</v>
      </c>
      <c r="K6" s="177">
        <v>2696447</v>
      </c>
      <c r="L6" s="160">
        <v>2408072</v>
      </c>
      <c r="M6" s="183">
        <v>2522996</v>
      </c>
      <c r="N6" s="164">
        <v>2681219</v>
      </c>
      <c r="O6" s="184">
        <v>2591323</v>
      </c>
      <c r="P6" s="166">
        <v>2445348</v>
      </c>
      <c r="Q6" s="184">
        <v>2400054</v>
      </c>
      <c r="R6" s="185">
        <v>158141</v>
      </c>
      <c r="S6" s="186">
        <v>-12.832031572971161</v>
      </c>
      <c r="T6" s="182">
        <v>180536</v>
      </c>
      <c r="U6" s="180">
        <v>-2.0625155963501811</v>
      </c>
      <c r="V6" s="182">
        <v>206231</v>
      </c>
      <c r="W6" s="180">
        <v>-8.1143096465472411</v>
      </c>
      <c r="X6" s="182">
        <v>215977</v>
      </c>
      <c r="Y6" s="180">
        <v>-1.3069087951306244</v>
      </c>
      <c r="Z6" s="182">
        <v>220403</v>
      </c>
      <c r="AA6" s="180">
        <v>3.4061639368874381</v>
      </c>
      <c r="AB6" s="182">
        <v>229103</v>
      </c>
      <c r="AC6" s="180">
        <v>13.991233089365764</v>
      </c>
      <c r="AD6" s="182">
        <v>224315</v>
      </c>
      <c r="AE6" s="180">
        <v>8.921972798034389</v>
      </c>
      <c r="AF6" s="182">
        <v>225326</v>
      </c>
      <c r="AG6" s="180">
        <v>15.909628699883754</v>
      </c>
      <c r="AH6" s="182">
        <v>237220</v>
      </c>
      <c r="AI6" s="180">
        <v>16.808808177896822</v>
      </c>
      <c r="AJ6" s="182">
        <v>229952</v>
      </c>
      <c r="AK6" s="180">
        <v>7.4025118751255263</v>
      </c>
      <c r="AL6" s="187">
        <v>232252</v>
      </c>
      <c r="AM6" s="188">
        <v>18.116258963535572</v>
      </c>
      <c r="AN6" s="182">
        <v>257577</v>
      </c>
      <c r="AO6" s="180">
        <v>23.819023492142847</v>
      </c>
      <c r="AP6" s="166">
        <v>2617033</v>
      </c>
      <c r="AQ6" s="260">
        <v>2730884</v>
      </c>
      <c r="AR6" s="181">
        <v>193327</v>
      </c>
      <c r="AS6" s="186">
        <v>22.249764450711723</v>
      </c>
      <c r="AT6" s="182">
        <v>214189</v>
      </c>
      <c r="AU6" s="180">
        <v>18.640603536136837</v>
      </c>
      <c r="AV6" s="182">
        <v>251243</v>
      </c>
      <c r="AW6" s="180">
        <v>21.8260106385558</v>
      </c>
      <c r="AX6" s="182">
        <v>249945</v>
      </c>
      <c r="AY6" s="180">
        <v>15.727600624140536</v>
      </c>
      <c r="AZ6" s="182">
        <v>253321</v>
      </c>
      <c r="BA6" s="180">
        <v>14.935822107684558</v>
      </c>
      <c r="BB6" s="182">
        <v>225398</v>
      </c>
      <c r="BC6" s="180">
        <v>-1.6171765537771279</v>
      </c>
      <c r="BD6" s="182">
        <v>213698</v>
      </c>
      <c r="BE6" s="180">
        <v>-4.7330762543744243</v>
      </c>
      <c r="BF6" s="182">
        <v>231634</v>
      </c>
      <c r="BG6" s="180">
        <v>2.7994993919920432</v>
      </c>
      <c r="BH6" s="182">
        <v>194221</v>
      </c>
      <c r="BI6" s="180">
        <v>-18.126211955147113</v>
      </c>
      <c r="BJ6" s="182">
        <v>217737</v>
      </c>
      <c r="BK6" s="180">
        <v>-5.3119781519621512</v>
      </c>
      <c r="BL6" s="182">
        <v>241662</v>
      </c>
      <c r="BM6" s="180">
        <v>4.0516335704321165</v>
      </c>
      <c r="BN6" s="182">
        <v>243612</v>
      </c>
      <c r="BO6" s="180">
        <v>-5.4216797307212943</v>
      </c>
      <c r="BP6" s="160">
        <v>2729987</v>
      </c>
      <c r="BQ6" s="1445">
        <v>2730813</v>
      </c>
      <c r="BR6" s="1472">
        <v>-2.5998907313606878E-3</v>
      </c>
      <c r="BS6" s="1812" t="s">
        <v>80</v>
      </c>
      <c r="BT6" s="179">
        <v>191186</v>
      </c>
      <c r="BU6" s="180">
        <v>-1.1074500716402866</v>
      </c>
      <c r="BV6" s="182">
        <v>200160</v>
      </c>
      <c r="BW6" s="180">
        <v>-6.5498228200327731</v>
      </c>
      <c r="BX6" s="189">
        <v>268239</v>
      </c>
      <c r="BY6" s="1499">
        <v>6.7647655855088544</v>
      </c>
      <c r="BZ6" s="1794" t="s">
        <v>81</v>
      </c>
      <c r="CA6" s="1485">
        <v>659585</v>
      </c>
      <c r="CB6" s="1444">
        <v>0.12538728123638521</v>
      </c>
    </row>
    <row r="7" spans="2:80">
      <c r="B7" s="1820"/>
      <c r="C7" s="190" t="s">
        <v>82</v>
      </c>
      <c r="D7" s="191">
        <v>2449629</v>
      </c>
      <c r="E7" s="192">
        <v>2413162</v>
      </c>
      <c r="F7" s="193">
        <v>2434516</v>
      </c>
      <c r="G7" s="192">
        <v>2473940</v>
      </c>
      <c r="H7" s="191">
        <v>2426735</v>
      </c>
      <c r="I7" s="194">
        <v>2398415</v>
      </c>
      <c r="J7" s="197">
        <v>2383348</v>
      </c>
      <c r="K7" s="194">
        <v>2335379</v>
      </c>
      <c r="L7" s="197">
        <v>2112941</v>
      </c>
      <c r="M7" s="200">
        <v>2220260</v>
      </c>
      <c r="N7" s="201">
        <v>2332262</v>
      </c>
      <c r="O7" s="202">
        <v>2243788</v>
      </c>
      <c r="P7" s="203">
        <v>2108460</v>
      </c>
      <c r="Q7" s="202">
        <v>2063425</v>
      </c>
      <c r="R7" s="204">
        <v>134392</v>
      </c>
      <c r="S7" s="205">
        <v>-14.848536688906208</v>
      </c>
      <c r="T7" s="199">
        <v>158709</v>
      </c>
      <c r="U7" s="196">
        <v>-2.3851845473500362</v>
      </c>
      <c r="V7" s="199">
        <v>176456</v>
      </c>
      <c r="W7" s="196">
        <v>-9.1266775844843409</v>
      </c>
      <c r="X7" s="199">
        <v>186310</v>
      </c>
      <c r="Y7" s="196">
        <v>0.72988754325260174</v>
      </c>
      <c r="Z7" s="199">
        <v>187204</v>
      </c>
      <c r="AA7" s="196">
        <v>6.3719529518722737</v>
      </c>
      <c r="AB7" s="199">
        <v>195448</v>
      </c>
      <c r="AC7" s="196">
        <v>14.864682201522157</v>
      </c>
      <c r="AD7" s="199">
        <v>191684</v>
      </c>
      <c r="AE7" s="196">
        <v>8.0878082338545596</v>
      </c>
      <c r="AF7" s="199">
        <v>194708</v>
      </c>
      <c r="AG7" s="196">
        <v>14.784618196181086</v>
      </c>
      <c r="AH7" s="199">
        <v>203904</v>
      </c>
      <c r="AI7" s="196">
        <v>13.881038815973199</v>
      </c>
      <c r="AJ7" s="199">
        <v>195799</v>
      </c>
      <c r="AK7" s="196">
        <v>4.5002588502778025</v>
      </c>
      <c r="AL7" s="206">
        <v>197746</v>
      </c>
      <c r="AM7" s="207">
        <v>16.852511715033657</v>
      </c>
      <c r="AN7" s="199">
        <v>226117</v>
      </c>
      <c r="AO7" s="196">
        <v>25.516655657261495</v>
      </c>
      <c r="AP7" s="208">
        <v>2248477</v>
      </c>
      <c r="AQ7" s="209">
        <v>2344018</v>
      </c>
      <c r="AR7" s="198">
        <v>165753</v>
      </c>
      <c r="AS7" s="205">
        <v>23.335466396809323</v>
      </c>
      <c r="AT7" s="199">
        <v>184451</v>
      </c>
      <c r="AU7" s="196">
        <v>16.219622075622681</v>
      </c>
      <c r="AV7" s="199">
        <v>214894</v>
      </c>
      <c r="AW7" s="196">
        <v>21.783334088951349</v>
      </c>
      <c r="AX7" s="199">
        <v>211809</v>
      </c>
      <c r="AY7" s="196">
        <v>13.686329236219194</v>
      </c>
      <c r="AZ7" s="199">
        <v>216620</v>
      </c>
      <c r="BA7" s="196">
        <v>15.713339458558579</v>
      </c>
      <c r="BB7" s="199">
        <v>193120</v>
      </c>
      <c r="BC7" s="196">
        <v>-1.1911096557652172</v>
      </c>
      <c r="BD7" s="199">
        <v>181881</v>
      </c>
      <c r="BE7" s="196">
        <v>-5.1141461989524402</v>
      </c>
      <c r="BF7" s="199">
        <v>198401</v>
      </c>
      <c r="BG7" s="196">
        <v>1.8966863200279249</v>
      </c>
      <c r="BH7" s="199">
        <v>162599</v>
      </c>
      <c r="BI7" s="196">
        <v>-20.257081763967349</v>
      </c>
      <c r="BJ7" s="199">
        <v>185916</v>
      </c>
      <c r="BK7" s="196">
        <v>-5.0475232253484421</v>
      </c>
      <c r="BL7" s="199">
        <v>207226</v>
      </c>
      <c r="BM7" s="196">
        <v>4.7940287034883085</v>
      </c>
      <c r="BN7" s="199">
        <v>209953</v>
      </c>
      <c r="BO7" s="196">
        <v>-7.1485116112454961</v>
      </c>
      <c r="BP7" s="1436">
        <v>2332623</v>
      </c>
      <c r="BQ7" s="1446">
        <v>2337795</v>
      </c>
      <c r="BR7" s="1473">
        <v>-0.26548430942082746</v>
      </c>
      <c r="BS7" s="1812"/>
      <c r="BT7" s="195">
        <v>163585</v>
      </c>
      <c r="BU7" s="196">
        <v>-1.3079702931470365</v>
      </c>
      <c r="BV7" s="199">
        <v>175349</v>
      </c>
      <c r="BW7" s="196">
        <v>-4.9346438891629703</v>
      </c>
      <c r="BX7" s="210">
        <v>231336</v>
      </c>
      <c r="BY7" s="1500">
        <v>7.6512140869452026</v>
      </c>
      <c r="BZ7" s="1794"/>
      <c r="CA7" s="1486">
        <v>570270</v>
      </c>
      <c r="CB7" s="1447">
        <v>0.91523948058566873</v>
      </c>
    </row>
    <row r="8" spans="2:80">
      <c r="B8" s="1820"/>
      <c r="C8" s="190" t="s">
        <v>83</v>
      </c>
      <c r="D8" s="211">
        <v>217792</v>
      </c>
      <c r="E8" s="212">
        <v>217353</v>
      </c>
      <c r="F8" s="213">
        <v>224547</v>
      </c>
      <c r="G8" s="212">
        <v>226318</v>
      </c>
      <c r="H8" s="211">
        <v>231646</v>
      </c>
      <c r="I8" s="212">
        <v>232953</v>
      </c>
      <c r="J8" s="216">
        <v>237091</v>
      </c>
      <c r="K8" s="212">
        <v>228449</v>
      </c>
      <c r="L8" s="216">
        <v>191419</v>
      </c>
      <c r="M8" s="219">
        <v>198644</v>
      </c>
      <c r="N8" s="220">
        <v>225215</v>
      </c>
      <c r="O8" s="221">
        <v>219185</v>
      </c>
      <c r="P8" s="222">
        <v>200205</v>
      </c>
      <c r="Q8" s="221">
        <v>204141</v>
      </c>
      <c r="R8" s="223">
        <v>12859</v>
      </c>
      <c r="S8" s="224">
        <v>11.83684118977213</v>
      </c>
      <c r="T8" s="218">
        <v>12033</v>
      </c>
      <c r="U8" s="215">
        <v>4.3896937624707135</v>
      </c>
      <c r="V8" s="218">
        <v>19662</v>
      </c>
      <c r="W8" s="215">
        <v>11.760359233786161</v>
      </c>
      <c r="X8" s="218">
        <v>19616</v>
      </c>
      <c r="Y8" s="215">
        <v>-3.4598159358236131</v>
      </c>
      <c r="Z8" s="218">
        <v>21736</v>
      </c>
      <c r="AA8" s="215">
        <v>-5.9291958798580424</v>
      </c>
      <c r="AB8" s="218">
        <v>21622</v>
      </c>
      <c r="AC8" s="215">
        <v>6.1984282907662021</v>
      </c>
      <c r="AD8" s="218">
        <v>19871</v>
      </c>
      <c r="AE8" s="215">
        <v>6.9195587839655701</v>
      </c>
      <c r="AF8" s="218">
        <v>19718</v>
      </c>
      <c r="AG8" s="215">
        <v>26.763098682095787</v>
      </c>
      <c r="AH8" s="218">
        <v>21354</v>
      </c>
      <c r="AI8" s="215">
        <v>29.528084435278402</v>
      </c>
      <c r="AJ8" s="218">
        <v>22045</v>
      </c>
      <c r="AK8" s="215">
        <v>32.953380375128148</v>
      </c>
      <c r="AL8" s="225">
        <v>20711</v>
      </c>
      <c r="AM8" s="226">
        <v>36.238652808840925</v>
      </c>
      <c r="AN8" s="218">
        <v>16233</v>
      </c>
      <c r="AO8" s="215">
        <v>21.205107145523769</v>
      </c>
      <c r="AP8" s="227">
        <v>227460</v>
      </c>
      <c r="AQ8" s="228">
        <v>240172</v>
      </c>
      <c r="AR8" s="217">
        <v>15526</v>
      </c>
      <c r="AS8" s="224">
        <v>20.740337506804579</v>
      </c>
      <c r="AT8" s="218">
        <v>17453</v>
      </c>
      <c r="AU8" s="215">
        <v>45.042798969500552</v>
      </c>
      <c r="AV8" s="218">
        <v>24287</v>
      </c>
      <c r="AW8" s="215">
        <v>23.522530770013233</v>
      </c>
      <c r="AX8" s="218">
        <v>25060</v>
      </c>
      <c r="AY8" s="215">
        <v>27.752854812398041</v>
      </c>
      <c r="AZ8" s="218">
        <v>23670</v>
      </c>
      <c r="BA8" s="215">
        <v>8.8976812661023104</v>
      </c>
      <c r="BB8" s="218">
        <v>18814</v>
      </c>
      <c r="BC8" s="215">
        <v>-12.986772731477203</v>
      </c>
      <c r="BD8" s="218">
        <v>17910</v>
      </c>
      <c r="BE8" s="215">
        <v>-9.8686528106285465</v>
      </c>
      <c r="BF8" s="218">
        <v>19102</v>
      </c>
      <c r="BG8" s="215">
        <v>-3.1240490922000248</v>
      </c>
      <c r="BH8" s="218">
        <v>18799</v>
      </c>
      <c r="BI8" s="215">
        <v>-11.964971433923381</v>
      </c>
      <c r="BJ8" s="218">
        <v>19803</v>
      </c>
      <c r="BK8" s="215">
        <v>-10.17010660013608</v>
      </c>
      <c r="BL8" s="218">
        <v>19069</v>
      </c>
      <c r="BM8" s="215">
        <v>-7.9281541209984994</v>
      </c>
      <c r="BN8" s="218">
        <v>19440</v>
      </c>
      <c r="BO8" s="215">
        <v>19.75605248567733</v>
      </c>
      <c r="BP8" s="1437">
        <v>238933</v>
      </c>
      <c r="BQ8" s="1448">
        <v>232502</v>
      </c>
      <c r="BR8" s="1474">
        <v>-3.1935446263511125</v>
      </c>
      <c r="BS8" s="1812"/>
      <c r="BT8" s="214">
        <v>14155</v>
      </c>
      <c r="BU8" s="215">
        <v>-8.8303490918459318</v>
      </c>
      <c r="BV8" s="218">
        <v>13924</v>
      </c>
      <c r="BW8" s="215">
        <v>-20.220019480891501</v>
      </c>
      <c r="BX8" s="229">
        <v>22756</v>
      </c>
      <c r="BY8" s="1501">
        <v>-6.3037839173220203</v>
      </c>
      <c r="BZ8" s="1794"/>
      <c r="CA8" s="1487">
        <v>50835</v>
      </c>
      <c r="CB8" s="1449">
        <v>-11.230049243879435</v>
      </c>
    </row>
    <row r="9" spans="2:80">
      <c r="B9" s="1820"/>
      <c r="C9" s="230" t="s">
        <v>84</v>
      </c>
      <c r="D9" s="211">
        <v>104955</v>
      </c>
      <c r="E9" s="212">
        <v>108240</v>
      </c>
      <c r="F9" s="213">
        <v>105464</v>
      </c>
      <c r="G9" s="212">
        <v>105471</v>
      </c>
      <c r="H9" s="211">
        <v>108761</v>
      </c>
      <c r="I9" s="212">
        <v>109058</v>
      </c>
      <c r="J9" s="216">
        <v>105663</v>
      </c>
      <c r="K9" s="212">
        <v>103876</v>
      </c>
      <c r="L9" s="216">
        <v>76577</v>
      </c>
      <c r="M9" s="219">
        <v>74188</v>
      </c>
      <c r="N9" s="220">
        <v>91145</v>
      </c>
      <c r="O9" s="221">
        <v>93184</v>
      </c>
      <c r="P9" s="222">
        <v>98087</v>
      </c>
      <c r="Q9" s="221">
        <v>96999</v>
      </c>
      <c r="R9" s="223">
        <v>7850</v>
      </c>
      <c r="S9" s="232">
        <v>-8.6890775852041457</v>
      </c>
      <c r="T9" s="218">
        <v>7503</v>
      </c>
      <c r="U9" s="231">
        <v>13.133293124246066</v>
      </c>
      <c r="V9" s="218">
        <v>7461</v>
      </c>
      <c r="W9" s="231">
        <v>-13.974403320650296</v>
      </c>
      <c r="X9" s="218">
        <v>7467</v>
      </c>
      <c r="Y9" s="231">
        <v>-21.917808219178085</v>
      </c>
      <c r="Z9" s="218">
        <v>8541</v>
      </c>
      <c r="AA9" s="231">
        <v>-17.52607184241019</v>
      </c>
      <c r="AB9" s="218">
        <v>9427</v>
      </c>
      <c r="AC9" s="231">
        <v>29.93797381116471</v>
      </c>
      <c r="AD9" s="218">
        <v>9956</v>
      </c>
      <c r="AE9" s="231">
        <v>44.373549883990705</v>
      </c>
      <c r="AF9" s="218">
        <v>7931</v>
      </c>
      <c r="AG9" s="231">
        <v>19.767441860465112</v>
      </c>
      <c r="AH9" s="218">
        <v>8886</v>
      </c>
      <c r="AI9" s="231">
        <v>71.445109010225735</v>
      </c>
      <c r="AJ9" s="218">
        <v>9378</v>
      </c>
      <c r="AK9" s="231">
        <v>25.006664889362824</v>
      </c>
      <c r="AL9" s="225">
        <v>10536</v>
      </c>
      <c r="AM9" s="226">
        <v>9.8529871754769971</v>
      </c>
      <c r="AN9" s="218">
        <v>11858</v>
      </c>
      <c r="AO9" s="231">
        <v>5.7145404297049112</v>
      </c>
      <c r="AP9" s="227">
        <v>106794</v>
      </c>
      <c r="AQ9" s="228">
        <v>112581</v>
      </c>
      <c r="AR9" s="217">
        <v>9493</v>
      </c>
      <c r="AS9" s="232">
        <v>20.929936305732483</v>
      </c>
      <c r="AT9" s="218">
        <v>9808</v>
      </c>
      <c r="AU9" s="231">
        <v>30.721044915367173</v>
      </c>
      <c r="AV9" s="218">
        <v>9300</v>
      </c>
      <c r="AW9" s="231">
        <v>24.648170486529963</v>
      </c>
      <c r="AX9" s="218">
        <v>9998</v>
      </c>
      <c r="AY9" s="231">
        <v>33.895808222847194</v>
      </c>
      <c r="AZ9" s="218">
        <v>10112</v>
      </c>
      <c r="BA9" s="231">
        <v>18.405338953284158</v>
      </c>
      <c r="BB9" s="218">
        <v>10695</v>
      </c>
      <c r="BC9" s="231">
        <v>13.450726636257542</v>
      </c>
      <c r="BD9" s="218">
        <v>11278</v>
      </c>
      <c r="BE9" s="231">
        <v>13.278425070309368</v>
      </c>
      <c r="BF9" s="218">
        <v>11149</v>
      </c>
      <c r="BG9" s="231">
        <v>40.574959021560971</v>
      </c>
      <c r="BH9" s="218">
        <v>10380</v>
      </c>
      <c r="BI9" s="231">
        <v>16.812964213369355</v>
      </c>
      <c r="BJ9" s="218">
        <v>9378</v>
      </c>
      <c r="BK9" s="231">
        <v>0</v>
      </c>
      <c r="BL9" s="218">
        <v>12212</v>
      </c>
      <c r="BM9" s="231">
        <v>15.907365223993921</v>
      </c>
      <c r="BN9" s="218">
        <v>10884</v>
      </c>
      <c r="BO9" s="231">
        <v>-8.213864058019908</v>
      </c>
      <c r="BP9" s="1437">
        <v>124687</v>
      </c>
      <c r="BQ9" s="1448">
        <v>126802</v>
      </c>
      <c r="BR9" s="1474">
        <v>12.631793997210906</v>
      </c>
      <c r="BS9" s="1812"/>
      <c r="BT9" s="214">
        <v>11145</v>
      </c>
      <c r="BU9" s="231">
        <v>17.402296428947636</v>
      </c>
      <c r="BV9" s="218">
        <v>8424</v>
      </c>
      <c r="BW9" s="231">
        <v>-14.1109298531811</v>
      </c>
      <c r="BX9" s="229">
        <v>11147</v>
      </c>
      <c r="BY9" s="1502">
        <v>19.860215053763426</v>
      </c>
      <c r="BZ9" s="1794"/>
      <c r="CA9" s="1487">
        <v>30716</v>
      </c>
      <c r="CB9" s="1449">
        <v>7.3948463340442601</v>
      </c>
    </row>
    <row r="10" spans="2:80" ht="15.6" customHeight="1" thickBot="1">
      <c r="B10" s="1821"/>
      <c r="C10" s="230" t="s">
        <v>85</v>
      </c>
      <c r="D10" s="233">
        <v>25166</v>
      </c>
      <c r="E10" s="234">
        <v>25720</v>
      </c>
      <c r="F10" s="235">
        <v>25979</v>
      </c>
      <c r="G10" s="236">
        <v>25506</v>
      </c>
      <c r="H10" s="233">
        <v>31079</v>
      </c>
      <c r="I10" s="236">
        <v>33365</v>
      </c>
      <c r="J10" s="239">
        <v>31058</v>
      </c>
      <c r="K10" s="236">
        <v>28743</v>
      </c>
      <c r="L10" s="239">
        <v>27135</v>
      </c>
      <c r="M10" s="242">
        <v>29904</v>
      </c>
      <c r="N10" s="243">
        <v>32597</v>
      </c>
      <c r="O10" s="244">
        <v>35166</v>
      </c>
      <c r="P10" s="245">
        <v>38596</v>
      </c>
      <c r="Q10" s="244">
        <v>35489</v>
      </c>
      <c r="R10" s="246">
        <v>3040</v>
      </c>
      <c r="S10" s="247">
        <v>-13.118033723921116</v>
      </c>
      <c r="T10" s="241">
        <v>2291</v>
      </c>
      <c r="U10" s="238">
        <v>-36.219376391982181</v>
      </c>
      <c r="V10" s="241">
        <v>2652</v>
      </c>
      <c r="W10" s="238">
        <v>-33.683420855213811</v>
      </c>
      <c r="X10" s="241">
        <v>2584</v>
      </c>
      <c r="Y10" s="238">
        <v>-35.319148936170208</v>
      </c>
      <c r="Z10" s="241">
        <v>2922</v>
      </c>
      <c r="AA10" s="238">
        <v>-20.834462205364403</v>
      </c>
      <c r="AB10" s="241">
        <v>2606</v>
      </c>
      <c r="AC10" s="238">
        <v>-18.892001244942421</v>
      </c>
      <c r="AD10" s="241">
        <v>2804</v>
      </c>
      <c r="AE10" s="238">
        <v>-10.099390830394356</v>
      </c>
      <c r="AF10" s="241">
        <v>2969</v>
      </c>
      <c r="AG10" s="238">
        <v>14.54475308641976</v>
      </c>
      <c r="AH10" s="241">
        <v>3076</v>
      </c>
      <c r="AI10" s="238">
        <v>30.063424947145876</v>
      </c>
      <c r="AJ10" s="241">
        <v>2730</v>
      </c>
      <c r="AK10" s="238">
        <v>2.9023746701846989</v>
      </c>
      <c r="AL10" s="248">
        <v>3259</v>
      </c>
      <c r="AM10" s="249">
        <v>24.865900383141764</v>
      </c>
      <c r="AN10" s="241">
        <v>3369</v>
      </c>
      <c r="AO10" s="238">
        <v>3.0905752753977964</v>
      </c>
      <c r="AP10" s="250">
        <v>34302</v>
      </c>
      <c r="AQ10" s="251">
        <v>34113</v>
      </c>
      <c r="AR10" s="240">
        <v>2555</v>
      </c>
      <c r="AS10" s="247">
        <v>-15.953947368421055</v>
      </c>
      <c r="AT10" s="241">
        <v>2477</v>
      </c>
      <c r="AU10" s="238">
        <v>8.1187254474028805</v>
      </c>
      <c r="AV10" s="241">
        <v>2762</v>
      </c>
      <c r="AW10" s="238">
        <v>4.1478129713423897</v>
      </c>
      <c r="AX10" s="241">
        <v>3078</v>
      </c>
      <c r="AY10" s="238">
        <v>19.117647058823522</v>
      </c>
      <c r="AZ10" s="241">
        <v>2919</v>
      </c>
      <c r="BA10" s="238">
        <v>-0.10266940451745654</v>
      </c>
      <c r="BB10" s="241">
        <v>2769</v>
      </c>
      <c r="BC10" s="238">
        <v>6.2547966231772705</v>
      </c>
      <c r="BD10" s="241">
        <v>2629</v>
      </c>
      <c r="BE10" s="238">
        <v>-6.2410841654778864</v>
      </c>
      <c r="BF10" s="241">
        <v>2982</v>
      </c>
      <c r="BG10" s="238">
        <v>0.43785786460087195</v>
      </c>
      <c r="BH10" s="241">
        <v>2443</v>
      </c>
      <c r="BI10" s="238">
        <v>-20.578673602080627</v>
      </c>
      <c r="BJ10" s="241">
        <v>2640</v>
      </c>
      <c r="BK10" s="238">
        <v>-3.2967032967032992</v>
      </c>
      <c r="BL10" s="241">
        <v>3155</v>
      </c>
      <c r="BM10" s="238">
        <v>-3.191162933415157</v>
      </c>
      <c r="BN10" s="241">
        <v>3335</v>
      </c>
      <c r="BO10" s="238">
        <v>-1.0092015434847212</v>
      </c>
      <c r="BP10" s="1438">
        <v>33744</v>
      </c>
      <c r="BQ10" s="1450">
        <v>33714</v>
      </c>
      <c r="BR10" s="1475">
        <v>-1.169642071937389</v>
      </c>
      <c r="BS10" s="1813"/>
      <c r="BT10" s="237">
        <v>2301</v>
      </c>
      <c r="BU10" s="238">
        <v>-9.9412915851272032</v>
      </c>
      <c r="BV10" s="241">
        <v>2463</v>
      </c>
      <c r="BW10" s="238">
        <v>-0.56519983851433198</v>
      </c>
      <c r="BX10" s="252">
        <v>3000</v>
      </c>
      <c r="BY10" s="1503">
        <v>8.6169442433019441</v>
      </c>
      <c r="BZ10" s="1795"/>
      <c r="CA10" s="1488">
        <v>7764</v>
      </c>
      <c r="CB10" s="1451">
        <v>-0.38491147036181417</v>
      </c>
    </row>
    <row r="11" spans="2:80" s="151" customFormat="1" ht="31.35" customHeight="1" thickBot="1">
      <c r="B11" s="253" t="s">
        <v>86</v>
      </c>
      <c r="C11" s="254"/>
      <c r="D11" s="176">
        <v>391794</v>
      </c>
      <c r="E11" s="255">
        <v>395766</v>
      </c>
      <c r="F11" s="178">
        <v>419028</v>
      </c>
      <c r="G11" s="177">
        <v>431839</v>
      </c>
      <c r="H11" s="176">
        <v>441280</v>
      </c>
      <c r="I11" s="177">
        <v>427851</v>
      </c>
      <c r="J11" s="160">
        <v>407151</v>
      </c>
      <c r="K11" s="177">
        <v>391908</v>
      </c>
      <c r="L11" s="160">
        <v>280257</v>
      </c>
      <c r="M11" s="183">
        <v>283289</v>
      </c>
      <c r="N11" s="164">
        <v>385246</v>
      </c>
      <c r="O11" s="184">
        <v>407714</v>
      </c>
      <c r="P11" s="166">
        <v>474564</v>
      </c>
      <c r="Q11" s="184">
        <v>483129</v>
      </c>
      <c r="R11" s="185">
        <v>31181</v>
      </c>
      <c r="S11" s="257">
        <v>12.660331683347195</v>
      </c>
      <c r="T11" s="182">
        <v>34848</v>
      </c>
      <c r="U11" s="256">
        <v>7.5256873090808085</v>
      </c>
      <c r="V11" s="182">
        <v>42008</v>
      </c>
      <c r="W11" s="256">
        <v>6.6571878332402292</v>
      </c>
      <c r="X11" s="182">
        <v>38231</v>
      </c>
      <c r="Y11" s="256">
        <v>-1.7172677960873131</v>
      </c>
      <c r="Z11" s="182">
        <v>44854</v>
      </c>
      <c r="AA11" s="256">
        <v>3.0415805191821761</v>
      </c>
      <c r="AB11" s="182">
        <v>41247</v>
      </c>
      <c r="AC11" s="256">
        <v>4.2380591357088662</v>
      </c>
      <c r="AD11" s="182">
        <v>39315</v>
      </c>
      <c r="AE11" s="256">
        <v>-3.2984061393152331</v>
      </c>
      <c r="AF11" s="182">
        <v>41637</v>
      </c>
      <c r="AG11" s="256">
        <v>9.4069422182515723</v>
      </c>
      <c r="AH11" s="182">
        <v>42040</v>
      </c>
      <c r="AI11" s="256">
        <v>4.121260154547258</v>
      </c>
      <c r="AJ11" s="182">
        <v>38886</v>
      </c>
      <c r="AK11" s="256">
        <v>-14.740511741103731</v>
      </c>
      <c r="AL11" s="187">
        <v>43327</v>
      </c>
      <c r="AM11" s="258">
        <v>-6.0396426092991078</v>
      </c>
      <c r="AN11" s="182">
        <v>41222</v>
      </c>
      <c r="AO11" s="256">
        <v>-2.5092826904429728</v>
      </c>
      <c r="AP11" s="259">
        <v>478796</v>
      </c>
      <c r="AQ11" s="260">
        <v>477511</v>
      </c>
      <c r="AR11" s="181">
        <v>31807</v>
      </c>
      <c r="AS11" s="257">
        <v>2.0076328533401835</v>
      </c>
      <c r="AT11" s="182">
        <v>34715</v>
      </c>
      <c r="AU11" s="256">
        <v>-0.38165748393021204</v>
      </c>
      <c r="AV11" s="182">
        <v>40230</v>
      </c>
      <c r="AW11" s="256">
        <v>-4.2325271376880522</v>
      </c>
      <c r="AX11" s="182">
        <v>38423</v>
      </c>
      <c r="AY11" s="256">
        <v>0.50221024822786831</v>
      </c>
      <c r="AZ11" s="182">
        <v>38946</v>
      </c>
      <c r="BA11" s="256">
        <v>-13.171623489543848</v>
      </c>
      <c r="BB11" s="182">
        <v>43908</v>
      </c>
      <c r="BC11" s="256">
        <v>6.4513782820568792</v>
      </c>
      <c r="BD11" s="182">
        <v>42766</v>
      </c>
      <c r="BE11" s="256">
        <v>8.7778201704184085</v>
      </c>
      <c r="BF11" s="182">
        <v>46078</v>
      </c>
      <c r="BG11" s="256">
        <v>10.665994187861756</v>
      </c>
      <c r="BH11" s="182">
        <v>43789</v>
      </c>
      <c r="BI11" s="256">
        <v>4.1603235014272144</v>
      </c>
      <c r="BJ11" s="182">
        <v>46123</v>
      </c>
      <c r="BK11" s="256">
        <v>18.610811088823738</v>
      </c>
      <c r="BL11" s="182">
        <v>43579</v>
      </c>
      <c r="BM11" s="256">
        <v>0.58162346804533627</v>
      </c>
      <c r="BN11" s="182">
        <v>37289</v>
      </c>
      <c r="BO11" s="256">
        <v>-9.5410217844840162</v>
      </c>
      <c r="BP11" s="1439">
        <v>487653</v>
      </c>
      <c r="BQ11" s="1445">
        <v>497788</v>
      </c>
      <c r="BR11" s="1476">
        <v>4.2463943239003896</v>
      </c>
      <c r="BS11" s="1817"/>
      <c r="BT11" s="179">
        <v>35953</v>
      </c>
      <c r="BU11" s="256">
        <v>13.03486653881221</v>
      </c>
      <c r="BV11" s="182">
        <v>37543</v>
      </c>
      <c r="BW11" s="256">
        <v>8.1463344375630129</v>
      </c>
      <c r="BX11" s="189">
        <v>43391</v>
      </c>
      <c r="BY11" s="1504">
        <v>7.8573204076559904</v>
      </c>
      <c r="BZ11" s="1798"/>
      <c r="CA11" s="1489">
        <v>116887</v>
      </c>
      <c r="CB11" s="1444">
        <v>9.4939673261390993</v>
      </c>
    </row>
    <row r="12" spans="2:80">
      <c r="B12" s="1796"/>
      <c r="C12" s="261" t="s">
        <v>87</v>
      </c>
      <c r="D12" s="191">
        <v>179441</v>
      </c>
      <c r="E12" s="262">
        <v>179640</v>
      </c>
      <c r="F12" s="193">
        <v>190862</v>
      </c>
      <c r="G12" s="192">
        <v>196705</v>
      </c>
      <c r="H12" s="191">
        <v>202843</v>
      </c>
      <c r="I12" s="194">
        <v>204808</v>
      </c>
      <c r="J12" s="197">
        <v>217430</v>
      </c>
      <c r="K12" s="194">
        <v>207211</v>
      </c>
      <c r="L12" s="197">
        <v>134893</v>
      </c>
      <c r="M12" s="200">
        <v>131724</v>
      </c>
      <c r="N12" s="201">
        <v>173475</v>
      </c>
      <c r="O12" s="202">
        <v>181479</v>
      </c>
      <c r="P12" s="203">
        <v>191653</v>
      </c>
      <c r="Q12" s="202">
        <v>192269</v>
      </c>
      <c r="R12" s="204">
        <v>11856</v>
      </c>
      <c r="S12" s="205">
        <v>7.9093474105761459</v>
      </c>
      <c r="T12" s="199">
        <v>13359</v>
      </c>
      <c r="U12" s="196">
        <v>0.52675144856648615</v>
      </c>
      <c r="V12" s="199">
        <v>17306</v>
      </c>
      <c r="W12" s="196">
        <v>-1.8322082931533288</v>
      </c>
      <c r="X12" s="199">
        <v>14799</v>
      </c>
      <c r="Y12" s="196">
        <v>-9.7731983904401858</v>
      </c>
      <c r="Z12" s="199">
        <v>17409</v>
      </c>
      <c r="AA12" s="196">
        <v>2.4963202826022979</v>
      </c>
      <c r="AB12" s="199">
        <v>16331</v>
      </c>
      <c r="AC12" s="196">
        <v>2.4499295645256325E-2</v>
      </c>
      <c r="AD12" s="199">
        <v>15927</v>
      </c>
      <c r="AE12" s="196">
        <v>0.13202565069785521</v>
      </c>
      <c r="AF12" s="199">
        <v>18460</v>
      </c>
      <c r="AG12" s="196">
        <v>27.082472807379872</v>
      </c>
      <c r="AH12" s="199">
        <v>17642</v>
      </c>
      <c r="AI12" s="196">
        <v>5.8625862586258535</v>
      </c>
      <c r="AJ12" s="199">
        <v>14675</v>
      </c>
      <c r="AK12" s="196">
        <v>-18.585298196948685</v>
      </c>
      <c r="AL12" s="206">
        <v>18772</v>
      </c>
      <c r="AM12" s="207">
        <v>6.5924706149565537</v>
      </c>
      <c r="AN12" s="199">
        <v>17876</v>
      </c>
      <c r="AO12" s="196">
        <v>3.3235073117160852</v>
      </c>
      <c r="AP12" s="263">
        <v>194412</v>
      </c>
      <c r="AQ12" s="209">
        <v>193313</v>
      </c>
      <c r="AR12" s="198">
        <v>12314</v>
      </c>
      <c r="AS12" s="205">
        <v>3.8630229419703142</v>
      </c>
      <c r="AT12" s="199">
        <v>12075</v>
      </c>
      <c r="AU12" s="196">
        <v>-9.6114978666067827</v>
      </c>
      <c r="AV12" s="199">
        <v>17033</v>
      </c>
      <c r="AW12" s="196">
        <v>-1.5774875765630441</v>
      </c>
      <c r="AX12" s="199">
        <v>15378</v>
      </c>
      <c r="AY12" s="196">
        <v>3.9124265153050715</v>
      </c>
      <c r="AZ12" s="199">
        <v>15645</v>
      </c>
      <c r="BA12" s="196">
        <v>-10.132689987937269</v>
      </c>
      <c r="BB12" s="199">
        <v>20630</v>
      </c>
      <c r="BC12" s="196">
        <v>26.324168758802273</v>
      </c>
      <c r="BD12" s="199">
        <v>18887</v>
      </c>
      <c r="BE12" s="196">
        <v>18.584793118603642</v>
      </c>
      <c r="BF12" s="199">
        <v>21044</v>
      </c>
      <c r="BG12" s="196">
        <v>13.997833152762723</v>
      </c>
      <c r="BH12" s="199">
        <v>19502</v>
      </c>
      <c r="BI12" s="196">
        <v>10.543022333068805</v>
      </c>
      <c r="BJ12" s="199">
        <v>19322</v>
      </c>
      <c r="BK12" s="196">
        <v>31.666098807495729</v>
      </c>
      <c r="BL12" s="199">
        <v>16626</v>
      </c>
      <c r="BM12" s="196">
        <v>-11.431919880673348</v>
      </c>
      <c r="BN12" s="199">
        <v>12039</v>
      </c>
      <c r="BO12" s="196">
        <v>-32.652718729022155</v>
      </c>
      <c r="BP12" s="1440">
        <v>200495</v>
      </c>
      <c r="BQ12" s="1446">
        <v>206684</v>
      </c>
      <c r="BR12" s="1473">
        <v>6.9167619353069938</v>
      </c>
      <c r="BS12" s="1818"/>
      <c r="BT12" s="195">
        <v>15089</v>
      </c>
      <c r="BU12" s="196">
        <v>22.535325645606633</v>
      </c>
      <c r="BV12" s="199">
        <v>15367</v>
      </c>
      <c r="BW12" s="196">
        <v>27.262939958592128</v>
      </c>
      <c r="BX12" s="210">
        <v>17155</v>
      </c>
      <c r="BY12" s="1500">
        <v>0.7162566782128863</v>
      </c>
      <c r="BZ12" s="1799"/>
      <c r="CA12" s="1490">
        <v>47611</v>
      </c>
      <c r="CB12" s="1447">
        <v>14.941335522186279</v>
      </c>
    </row>
    <row r="13" spans="2:80">
      <c r="B13" s="1796"/>
      <c r="C13" s="190" t="s">
        <v>88</v>
      </c>
      <c r="D13" s="211">
        <v>81295</v>
      </c>
      <c r="E13" s="212">
        <v>82038</v>
      </c>
      <c r="F13" s="213">
        <v>92052</v>
      </c>
      <c r="G13" s="212">
        <v>97513</v>
      </c>
      <c r="H13" s="211">
        <v>94110</v>
      </c>
      <c r="I13" s="212">
        <v>81234</v>
      </c>
      <c r="J13" s="216">
        <v>54021</v>
      </c>
      <c r="K13" s="212">
        <v>53712</v>
      </c>
      <c r="L13" s="216">
        <v>51659</v>
      </c>
      <c r="M13" s="219">
        <v>57528</v>
      </c>
      <c r="N13" s="220">
        <v>69913</v>
      </c>
      <c r="O13" s="221">
        <v>71134</v>
      </c>
      <c r="P13" s="222">
        <v>90068</v>
      </c>
      <c r="Q13" s="221">
        <v>92073</v>
      </c>
      <c r="R13" s="223">
        <v>5117</v>
      </c>
      <c r="S13" s="224">
        <v>7.3871983210912902</v>
      </c>
      <c r="T13" s="218">
        <v>6236</v>
      </c>
      <c r="U13" s="215">
        <v>-0.77963404932378921</v>
      </c>
      <c r="V13" s="218">
        <v>8262</v>
      </c>
      <c r="W13" s="215">
        <v>25.945121951219519</v>
      </c>
      <c r="X13" s="218">
        <v>8000</v>
      </c>
      <c r="Y13" s="215">
        <v>20.754716981132077</v>
      </c>
      <c r="Z13" s="218">
        <v>9343</v>
      </c>
      <c r="AA13" s="215">
        <v>11.932430813465913</v>
      </c>
      <c r="AB13" s="218">
        <v>10187</v>
      </c>
      <c r="AC13" s="215">
        <v>43.945174508972741</v>
      </c>
      <c r="AD13" s="218">
        <v>8768</v>
      </c>
      <c r="AE13" s="215">
        <v>-0.88175446529504597</v>
      </c>
      <c r="AF13" s="218">
        <v>5063</v>
      </c>
      <c r="AG13" s="215">
        <v>-31.516299201947788</v>
      </c>
      <c r="AH13" s="218">
        <v>8029</v>
      </c>
      <c r="AI13" s="215">
        <v>0.11221945137155842</v>
      </c>
      <c r="AJ13" s="218">
        <v>7775</v>
      </c>
      <c r="AK13" s="215">
        <v>-19.812293729372925</v>
      </c>
      <c r="AL13" s="225">
        <v>6384</v>
      </c>
      <c r="AM13" s="226">
        <v>-31.332687963859314</v>
      </c>
      <c r="AN13" s="218">
        <v>4275</v>
      </c>
      <c r="AO13" s="215">
        <v>-40.268268827721108</v>
      </c>
      <c r="AP13" s="227">
        <v>87439</v>
      </c>
      <c r="AQ13" s="228">
        <v>85077</v>
      </c>
      <c r="AR13" s="217">
        <v>3195</v>
      </c>
      <c r="AS13" s="224">
        <v>-37.561070940003901</v>
      </c>
      <c r="AT13" s="218">
        <v>7056</v>
      </c>
      <c r="AU13" s="215">
        <v>13.14945477870431</v>
      </c>
      <c r="AV13" s="218">
        <v>7002</v>
      </c>
      <c r="AW13" s="215">
        <v>-15.25054466230938</v>
      </c>
      <c r="AX13" s="218">
        <v>7097</v>
      </c>
      <c r="AY13" s="215">
        <v>-11.287499999999994</v>
      </c>
      <c r="AZ13" s="218">
        <v>6939</v>
      </c>
      <c r="BA13" s="215">
        <v>-25.730493417531846</v>
      </c>
      <c r="BB13" s="218">
        <v>7226</v>
      </c>
      <c r="BC13" s="215">
        <v>-29.066457249435558</v>
      </c>
      <c r="BD13" s="218">
        <v>7778</v>
      </c>
      <c r="BE13" s="215">
        <v>-11.291058394160586</v>
      </c>
      <c r="BF13" s="218">
        <v>8416</v>
      </c>
      <c r="BG13" s="215">
        <v>66.225557969583235</v>
      </c>
      <c r="BH13" s="218">
        <v>9550</v>
      </c>
      <c r="BI13" s="215">
        <v>18.943828621247974</v>
      </c>
      <c r="BJ13" s="218">
        <v>9304</v>
      </c>
      <c r="BK13" s="215">
        <v>19.665594855305457</v>
      </c>
      <c r="BL13" s="218">
        <v>8308</v>
      </c>
      <c r="BM13" s="215">
        <v>30.137844611528806</v>
      </c>
      <c r="BN13" s="218">
        <v>8054</v>
      </c>
      <c r="BO13" s="215">
        <v>88.397660818713462</v>
      </c>
      <c r="BP13" s="1437">
        <v>89925</v>
      </c>
      <c r="BQ13" s="1448">
        <v>95199</v>
      </c>
      <c r="BR13" s="1474">
        <v>11.897457597235444</v>
      </c>
      <c r="BS13" s="1818"/>
      <c r="BT13" s="214">
        <v>5652</v>
      </c>
      <c r="BU13" s="215">
        <v>76.901408450704224</v>
      </c>
      <c r="BV13" s="218">
        <v>7849</v>
      </c>
      <c r="BW13" s="215">
        <v>11.238662131519277</v>
      </c>
      <c r="BX13" s="229">
        <v>9026</v>
      </c>
      <c r="BY13" s="1501">
        <v>28.906026849471601</v>
      </c>
      <c r="BZ13" s="1799"/>
      <c r="CA13" s="1487">
        <v>22527</v>
      </c>
      <c r="CB13" s="1449">
        <v>30.568596765779859</v>
      </c>
    </row>
    <row r="14" spans="2:80" ht="23.25" customHeight="1" thickBot="1">
      <c r="B14" s="1797"/>
      <c r="C14" s="190" t="s">
        <v>85</v>
      </c>
      <c r="D14" s="233">
        <v>131058</v>
      </c>
      <c r="E14" s="234">
        <v>134088</v>
      </c>
      <c r="F14" s="235">
        <v>136114</v>
      </c>
      <c r="G14" s="236">
        <v>137621</v>
      </c>
      <c r="H14" s="233">
        <v>144327</v>
      </c>
      <c r="I14" s="236">
        <v>141809</v>
      </c>
      <c r="J14" s="239">
        <v>135700</v>
      </c>
      <c r="K14" s="236">
        <v>130985</v>
      </c>
      <c r="L14" s="239">
        <v>93705</v>
      </c>
      <c r="M14" s="242">
        <v>94037</v>
      </c>
      <c r="N14" s="243">
        <v>141858</v>
      </c>
      <c r="O14" s="244">
        <v>155101</v>
      </c>
      <c r="P14" s="245">
        <v>192843</v>
      </c>
      <c r="Q14" s="244">
        <v>198787</v>
      </c>
      <c r="R14" s="246">
        <v>14208</v>
      </c>
      <c r="S14" s="247">
        <v>19.144654088050302</v>
      </c>
      <c r="T14" s="241">
        <v>15253</v>
      </c>
      <c r="U14" s="238">
        <v>18.839111803661865</v>
      </c>
      <c r="V14" s="241">
        <v>16440</v>
      </c>
      <c r="W14" s="238">
        <v>8.1792459037967973</v>
      </c>
      <c r="X14" s="241">
        <v>15432</v>
      </c>
      <c r="Y14" s="238">
        <v>-2.7721774193548328</v>
      </c>
      <c r="Z14" s="241">
        <v>18102</v>
      </c>
      <c r="AA14" s="238">
        <v>-0.5275304978569153</v>
      </c>
      <c r="AB14" s="241">
        <v>14729</v>
      </c>
      <c r="AC14" s="238">
        <v>-8.8890263516021264</v>
      </c>
      <c r="AD14" s="241">
        <v>14620</v>
      </c>
      <c r="AE14" s="238">
        <v>-8.0734406438631794</v>
      </c>
      <c r="AF14" s="241">
        <v>18114</v>
      </c>
      <c r="AG14" s="238">
        <v>12.2443921179824</v>
      </c>
      <c r="AH14" s="241">
        <v>16369</v>
      </c>
      <c r="AI14" s="238">
        <v>4.3209483143203045</v>
      </c>
      <c r="AJ14" s="241">
        <v>16436</v>
      </c>
      <c r="AK14" s="238">
        <v>-8.1171735241502745</v>
      </c>
      <c r="AL14" s="248">
        <v>18171</v>
      </c>
      <c r="AM14" s="249">
        <v>-5.3790876900645657</v>
      </c>
      <c r="AN14" s="241">
        <v>19071</v>
      </c>
      <c r="AO14" s="238">
        <v>6.9901823281907554</v>
      </c>
      <c r="AP14" s="250">
        <v>196945</v>
      </c>
      <c r="AQ14" s="251">
        <v>199121</v>
      </c>
      <c r="AR14" s="240">
        <v>16298</v>
      </c>
      <c r="AS14" s="247">
        <v>14.710022522522507</v>
      </c>
      <c r="AT14" s="241">
        <v>15584</v>
      </c>
      <c r="AU14" s="238">
        <v>2.1700649052645531</v>
      </c>
      <c r="AV14" s="241">
        <v>16195</v>
      </c>
      <c r="AW14" s="238">
        <v>-1.4902676399026689</v>
      </c>
      <c r="AX14" s="241">
        <v>15948</v>
      </c>
      <c r="AY14" s="238">
        <v>3.3437013996889533</v>
      </c>
      <c r="AZ14" s="241">
        <v>16362</v>
      </c>
      <c r="BA14" s="238">
        <v>-9.6121975472323413</v>
      </c>
      <c r="BB14" s="241">
        <v>16052</v>
      </c>
      <c r="BC14" s="238">
        <v>8.9822798560662562</v>
      </c>
      <c r="BD14" s="241">
        <v>16101</v>
      </c>
      <c r="BE14" s="238">
        <v>10.12995896032831</v>
      </c>
      <c r="BF14" s="241">
        <v>16618</v>
      </c>
      <c r="BG14" s="238">
        <v>-8.2588053439328775</v>
      </c>
      <c r="BH14" s="241">
        <v>14737</v>
      </c>
      <c r="BI14" s="238">
        <v>-9.9700653674628938</v>
      </c>
      <c r="BJ14" s="241">
        <v>17497</v>
      </c>
      <c r="BK14" s="238">
        <v>6.4553419323436287</v>
      </c>
      <c r="BL14" s="241">
        <v>18645</v>
      </c>
      <c r="BM14" s="238">
        <v>2.6085520884926439</v>
      </c>
      <c r="BN14" s="241">
        <v>17196</v>
      </c>
      <c r="BO14" s="238">
        <v>-9.831681610822713</v>
      </c>
      <c r="BP14" s="1438">
        <v>197233</v>
      </c>
      <c r="BQ14" s="1450">
        <v>195905</v>
      </c>
      <c r="BR14" s="1475">
        <v>-1.615098357280246</v>
      </c>
      <c r="BS14" s="1819"/>
      <c r="BT14" s="237">
        <v>15212</v>
      </c>
      <c r="BU14" s="238">
        <v>-6.6633942815069247</v>
      </c>
      <c r="BV14" s="241">
        <v>14327</v>
      </c>
      <c r="BW14" s="238">
        <v>-8.0659650924024646</v>
      </c>
      <c r="BX14" s="252">
        <v>17210</v>
      </c>
      <c r="BY14" s="1503">
        <v>6.2673664711330588</v>
      </c>
      <c r="BZ14" s="1800"/>
      <c r="CA14" s="1488">
        <v>46749</v>
      </c>
      <c r="CB14" s="1451">
        <v>-2.7622355804230665</v>
      </c>
    </row>
    <row r="15" spans="2:80" s="151" customFormat="1" ht="31.35" customHeight="1" thickBot="1">
      <c r="B15" s="253" t="s">
        <v>89</v>
      </c>
      <c r="C15" s="254"/>
      <c r="D15" s="330">
        <v>898019</v>
      </c>
      <c r="E15" s="255">
        <v>924660</v>
      </c>
      <c r="F15" s="344">
        <v>969077</v>
      </c>
      <c r="G15" s="331">
        <v>981038</v>
      </c>
      <c r="H15" s="330">
        <v>1005370</v>
      </c>
      <c r="I15" s="331">
        <v>1002249</v>
      </c>
      <c r="J15" s="304">
        <v>1051550</v>
      </c>
      <c r="K15" s="331">
        <v>1045367</v>
      </c>
      <c r="L15" s="304">
        <v>961699</v>
      </c>
      <c r="M15" s="333">
        <v>976226</v>
      </c>
      <c r="N15" s="264">
        <v>1037126</v>
      </c>
      <c r="O15" s="265">
        <v>1023339</v>
      </c>
      <c r="P15" s="269">
        <v>1032159</v>
      </c>
      <c r="Q15" s="265">
        <v>1044322</v>
      </c>
      <c r="R15" s="270">
        <v>87420</v>
      </c>
      <c r="S15" s="271">
        <v>-18.289137932646</v>
      </c>
      <c r="T15" s="268">
        <v>80246</v>
      </c>
      <c r="U15" s="267">
        <v>2.0577911176680033</v>
      </c>
      <c r="V15" s="268">
        <v>109063</v>
      </c>
      <c r="W15" s="267">
        <v>34.800449899266994</v>
      </c>
      <c r="X15" s="268">
        <v>75232</v>
      </c>
      <c r="Y15" s="267">
        <v>-22.8220621744792</v>
      </c>
      <c r="Z15" s="268">
        <v>89254</v>
      </c>
      <c r="AA15" s="267">
        <v>9.8078295317539954</v>
      </c>
      <c r="AB15" s="268">
        <v>103068</v>
      </c>
      <c r="AC15" s="267">
        <v>18.64761882835073</v>
      </c>
      <c r="AD15" s="268">
        <v>92109</v>
      </c>
      <c r="AE15" s="267">
        <v>17.840693925592348</v>
      </c>
      <c r="AF15" s="268">
        <v>72640</v>
      </c>
      <c r="AG15" s="267">
        <v>3.6160045645817149</v>
      </c>
      <c r="AH15" s="268">
        <v>109081</v>
      </c>
      <c r="AI15" s="267">
        <v>18.05814104506689</v>
      </c>
      <c r="AJ15" s="268">
        <v>93648</v>
      </c>
      <c r="AK15" s="267">
        <v>15.217952976783678</v>
      </c>
      <c r="AL15" s="272">
        <v>104880</v>
      </c>
      <c r="AM15" s="273">
        <v>15.1388736414535</v>
      </c>
      <c r="AN15" s="268">
        <v>106094</v>
      </c>
      <c r="AO15" s="267">
        <v>23.153178251381348</v>
      </c>
      <c r="AP15" s="269">
        <v>1122735</v>
      </c>
      <c r="AQ15" s="274">
        <v>1157308</v>
      </c>
      <c r="AR15" s="266">
        <v>89840</v>
      </c>
      <c r="AS15" s="271">
        <v>2.0086066923277883</v>
      </c>
      <c r="AT15" s="268">
        <v>92275</v>
      </c>
      <c r="AU15" s="267">
        <v>14.128283777766782</v>
      </c>
      <c r="AV15" s="268">
        <v>127771</v>
      </c>
      <c r="AW15" s="267">
        <v>16.407317650917435</v>
      </c>
      <c r="AX15" s="268">
        <v>90982</v>
      </c>
      <c r="AY15" s="267">
        <v>19.919861867165764</v>
      </c>
      <c r="AZ15" s="268">
        <v>96593</v>
      </c>
      <c r="BA15" s="267">
        <v>7.2862172758877364</v>
      </c>
      <c r="BB15" s="268">
        <v>105861</v>
      </c>
      <c r="BC15" s="267">
        <v>2.7098614506927419</v>
      </c>
      <c r="BD15" s="268">
        <v>92865</v>
      </c>
      <c r="BE15" s="267">
        <v>0.82076670032245147</v>
      </c>
      <c r="BF15" s="268">
        <v>72970</v>
      </c>
      <c r="BG15" s="267">
        <v>0.45429515418501865</v>
      </c>
      <c r="BH15" s="268">
        <v>106500</v>
      </c>
      <c r="BI15" s="267">
        <v>-2.3661315902861162</v>
      </c>
      <c r="BJ15" s="268">
        <v>94990</v>
      </c>
      <c r="BK15" s="267">
        <v>1.4330257987356987</v>
      </c>
      <c r="BL15" s="268">
        <v>101179</v>
      </c>
      <c r="BM15" s="267">
        <v>-3.5287948131197453</v>
      </c>
      <c r="BN15" s="268">
        <v>94499</v>
      </c>
      <c r="BO15" s="267">
        <v>-10.928987501649473</v>
      </c>
      <c r="BP15" s="304">
        <v>1166325</v>
      </c>
      <c r="BQ15" s="1452">
        <v>1164710</v>
      </c>
      <c r="BR15" s="1477">
        <v>0.63958773291119542</v>
      </c>
      <c r="BS15" s="1811" t="s">
        <v>90</v>
      </c>
      <c r="BT15" s="332">
        <v>93886</v>
      </c>
      <c r="BU15" s="267">
        <v>4.5035618878005437</v>
      </c>
      <c r="BV15" s="268">
        <v>93798</v>
      </c>
      <c r="BW15" s="267">
        <v>1.6505012191818054</v>
      </c>
      <c r="BX15" s="275">
        <v>120587</v>
      </c>
      <c r="BY15" s="1505">
        <v>-5.6225591096571179</v>
      </c>
      <c r="BZ15" s="1814" t="s">
        <v>91</v>
      </c>
      <c r="CA15" s="1491">
        <v>308271</v>
      </c>
      <c r="CB15" s="1453">
        <v>-0.52115939409976875</v>
      </c>
    </row>
    <row r="16" spans="2:80" ht="14.1" customHeight="1">
      <c r="B16" s="276"/>
      <c r="C16" s="261" t="s">
        <v>92</v>
      </c>
      <c r="D16" s="191">
        <v>119315</v>
      </c>
      <c r="E16" s="262">
        <v>123368</v>
      </c>
      <c r="F16" s="193">
        <v>124946</v>
      </c>
      <c r="G16" s="192">
        <v>122725</v>
      </c>
      <c r="H16" s="191">
        <v>124843</v>
      </c>
      <c r="I16" s="194">
        <v>124642</v>
      </c>
      <c r="J16" s="197">
        <v>130124</v>
      </c>
      <c r="K16" s="194">
        <v>125611</v>
      </c>
      <c r="L16" s="197">
        <v>114800</v>
      </c>
      <c r="M16" s="200">
        <v>111219</v>
      </c>
      <c r="N16" s="201">
        <v>128334</v>
      </c>
      <c r="O16" s="202">
        <v>131886</v>
      </c>
      <c r="P16" s="203">
        <v>128005</v>
      </c>
      <c r="Q16" s="202">
        <v>132748</v>
      </c>
      <c r="R16" s="204">
        <v>10761</v>
      </c>
      <c r="S16" s="205">
        <v>0.62651954366934604</v>
      </c>
      <c r="T16" s="199">
        <v>5285</v>
      </c>
      <c r="U16" s="196">
        <v>10.241969128076761</v>
      </c>
      <c r="V16" s="199">
        <v>23949</v>
      </c>
      <c r="W16" s="196">
        <v>21.174863387978135</v>
      </c>
      <c r="X16" s="199">
        <v>8633</v>
      </c>
      <c r="Y16" s="196">
        <v>-4.5761025754393643</v>
      </c>
      <c r="Z16" s="199">
        <v>11228</v>
      </c>
      <c r="AA16" s="196">
        <v>22.629969418960243</v>
      </c>
      <c r="AB16" s="199">
        <v>13053</v>
      </c>
      <c r="AC16" s="196">
        <v>19.917317409278823</v>
      </c>
      <c r="AD16" s="199">
        <v>11038</v>
      </c>
      <c r="AE16" s="196">
        <v>9.6127110228401165</v>
      </c>
      <c r="AF16" s="199">
        <v>5962</v>
      </c>
      <c r="AG16" s="196">
        <v>11.83642843744137</v>
      </c>
      <c r="AH16" s="199">
        <v>23232</v>
      </c>
      <c r="AI16" s="196">
        <v>27.760668719753625</v>
      </c>
      <c r="AJ16" s="199">
        <v>11290</v>
      </c>
      <c r="AK16" s="196">
        <v>10.707981957246517</v>
      </c>
      <c r="AL16" s="206">
        <v>11750</v>
      </c>
      <c r="AM16" s="207">
        <v>13.97807740809003</v>
      </c>
      <c r="AN16" s="199">
        <v>10829</v>
      </c>
      <c r="AO16" s="196">
        <v>13.120233991434247</v>
      </c>
      <c r="AP16" s="263">
        <v>147010</v>
      </c>
      <c r="AQ16" s="209">
        <v>144069</v>
      </c>
      <c r="AR16" s="198">
        <v>8928</v>
      </c>
      <c r="AS16" s="205">
        <v>-17.033732924449396</v>
      </c>
      <c r="AT16" s="199">
        <v>4055</v>
      </c>
      <c r="AU16" s="196">
        <v>-23.273415326395465</v>
      </c>
      <c r="AV16" s="199">
        <v>24071</v>
      </c>
      <c r="AW16" s="196">
        <v>0.50941584199757983</v>
      </c>
      <c r="AX16" s="199">
        <v>9586</v>
      </c>
      <c r="AY16" s="196">
        <v>11.039036256226112</v>
      </c>
      <c r="AZ16" s="199">
        <v>8875</v>
      </c>
      <c r="BA16" s="196">
        <v>-20.956537228357675</v>
      </c>
      <c r="BB16" s="199">
        <v>13315</v>
      </c>
      <c r="BC16" s="196">
        <v>2.0072014096376449</v>
      </c>
      <c r="BD16" s="199">
        <v>9184</v>
      </c>
      <c r="BE16" s="196">
        <v>-16.796521108896528</v>
      </c>
      <c r="BF16" s="199">
        <v>5308</v>
      </c>
      <c r="BG16" s="196">
        <v>-10.96947333109695</v>
      </c>
      <c r="BH16" s="199">
        <v>21354</v>
      </c>
      <c r="BI16" s="196">
        <v>-8.0836776859504056</v>
      </c>
      <c r="BJ16" s="199">
        <v>9881</v>
      </c>
      <c r="BK16" s="196">
        <v>-12.480070859167398</v>
      </c>
      <c r="BL16" s="199">
        <v>9612</v>
      </c>
      <c r="BM16" s="196">
        <v>-18.195744680851064</v>
      </c>
      <c r="BN16" s="199">
        <v>8744</v>
      </c>
      <c r="BO16" s="196">
        <v>-19.253855388309177</v>
      </c>
      <c r="BP16" s="1440">
        <v>132913</v>
      </c>
      <c r="BQ16" s="1446">
        <v>131140</v>
      </c>
      <c r="BR16" s="1473">
        <v>-8.9741720980918842</v>
      </c>
      <c r="BS16" s="1812"/>
      <c r="BT16" s="195">
        <v>7159</v>
      </c>
      <c r="BU16" s="196">
        <v>-19.814068100358426</v>
      </c>
      <c r="BV16" s="199">
        <v>4644</v>
      </c>
      <c r="BW16" s="196">
        <v>14.52527743526511</v>
      </c>
      <c r="BX16" s="210">
        <v>23478</v>
      </c>
      <c r="BY16" s="1500">
        <v>-2.4635453450209752</v>
      </c>
      <c r="BZ16" s="1815"/>
      <c r="CA16" s="1490">
        <v>35281</v>
      </c>
      <c r="CB16" s="1447">
        <v>-4.7849085119015484</v>
      </c>
    </row>
    <row r="17" spans="2:82" ht="14.1" customHeight="1">
      <c r="B17" s="276"/>
      <c r="C17" s="190" t="s">
        <v>93</v>
      </c>
      <c r="D17" s="211">
        <v>88120</v>
      </c>
      <c r="E17" s="212">
        <v>92439</v>
      </c>
      <c r="F17" s="213">
        <v>98036</v>
      </c>
      <c r="G17" s="212">
        <v>98948</v>
      </c>
      <c r="H17" s="211">
        <v>106136</v>
      </c>
      <c r="I17" s="212">
        <v>107165</v>
      </c>
      <c r="J17" s="216">
        <v>118988</v>
      </c>
      <c r="K17" s="212">
        <v>119105</v>
      </c>
      <c r="L17" s="216">
        <v>107905</v>
      </c>
      <c r="M17" s="219">
        <v>110523</v>
      </c>
      <c r="N17" s="220">
        <v>107558</v>
      </c>
      <c r="O17" s="221">
        <v>104496</v>
      </c>
      <c r="P17" s="222">
        <v>120740</v>
      </c>
      <c r="Q17" s="221">
        <v>124601</v>
      </c>
      <c r="R17" s="223">
        <v>10597</v>
      </c>
      <c r="S17" s="224">
        <v>-8.1397364771151217</v>
      </c>
      <c r="T17" s="218">
        <v>10525</v>
      </c>
      <c r="U17" s="215">
        <v>15.405701754385959</v>
      </c>
      <c r="V17" s="218">
        <v>11902</v>
      </c>
      <c r="W17" s="215">
        <v>39.908310802868243</v>
      </c>
      <c r="X17" s="218">
        <v>7156</v>
      </c>
      <c r="Y17" s="215">
        <v>-18.347786398904603</v>
      </c>
      <c r="Z17" s="218">
        <v>8145</v>
      </c>
      <c r="AA17" s="215">
        <v>-11.06136711072287</v>
      </c>
      <c r="AB17" s="218">
        <v>12669</v>
      </c>
      <c r="AC17" s="215">
        <v>31.639650872817953</v>
      </c>
      <c r="AD17" s="218">
        <v>12165</v>
      </c>
      <c r="AE17" s="215">
        <v>32.113379669852293</v>
      </c>
      <c r="AF17" s="218">
        <v>7353</v>
      </c>
      <c r="AG17" s="215">
        <v>-10.186881641626968</v>
      </c>
      <c r="AH17" s="218">
        <v>12777</v>
      </c>
      <c r="AI17" s="215">
        <v>-10.122397298818228</v>
      </c>
      <c r="AJ17" s="218">
        <v>14111</v>
      </c>
      <c r="AK17" s="215">
        <v>9.702246754256393</v>
      </c>
      <c r="AL17" s="225">
        <v>14028</v>
      </c>
      <c r="AM17" s="226">
        <v>23.63828662083553</v>
      </c>
      <c r="AN17" s="218">
        <v>11839</v>
      </c>
      <c r="AO17" s="215">
        <v>44.184630373888695</v>
      </c>
      <c r="AP17" s="227">
        <v>133267</v>
      </c>
      <c r="AQ17" s="228">
        <v>136718</v>
      </c>
      <c r="AR17" s="217">
        <v>9666</v>
      </c>
      <c r="AS17" s="224">
        <v>-8.7855053316976495</v>
      </c>
      <c r="AT17" s="218">
        <v>12543</v>
      </c>
      <c r="AU17" s="215">
        <v>19.173396674584325</v>
      </c>
      <c r="AV17" s="218">
        <v>14266</v>
      </c>
      <c r="AW17" s="215">
        <v>19.862208032263482</v>
      </c>
      <c r="AX17" s="218">
        <v>12586</v>
      </c>
      <c r="AY17" s="215">
        <v>75.880380100614872</v>
      </c>
      <c r="AZ17" s="218">
        <v>13032</v>
      </c>
      <c r="BA17" s="215">
        <v>60</v>
      </c>
      <c r="BB17" s="218">
        <v>12592</v>
      </c>
      <c r="BC17" s="215">
        <v>-0.60778277685689375</v>
      </c>
      <c r="BD17" s="218">
        <v>11471</v>
      </c>
      <c r="BE17" s="215">
        <v>-5.7048910809700004</v>
      </c>
      <c r="BF17" s="218">
        <v>8638</v>
      </c>
      <c r="BG17" s="215">
        <v>17.475860193118464</v>
      </c>
      <c r="BH17" s="218">
        <v>11902</v>
      </c>
      <c r="BI17" s="215">
        <v>-6.8482429365265745</v>
      </c>
      <c r="BJ17" s="218">
        <v>12393</v>
      </c>
      <c r="BK17" s="215">
        <v>-12.174899014952871</v>
      </c>
      <c r="BL17" s="218">
        <v>13267</v>
      </c>
      <c r="BM17" s="215">
        <v>-5.4248645566010794</v>
      </c>
      <c r="BN17" s="218">
        <v>12655</v>
      </c>
      <c r="BO17" s="215">
        <v>6.8924740265225068</v>
      </c>
      <c r="BP17" s="1437">
        <v>145011</v>
      </c>
      <c r="BQ17" s="1448">
        <v>141563</v>
      </c>
      <c r="BR17" s="1474">
        <v>3.543790868795611</v>
      </c>
      <c r="BS17" s="1812"/>
      <c r="BT17" s="214">
        <v>8449</v>
      </c>
      <c r="BU17" s="215">
        <v>-12.590523484378238</v>
      </c>
      <c r="BV17" s="218">
        <v>11551</v>
      </c>
      <c r="BW17" s="215">
        <v>-7.9087937495017258</v>
      </c>
      <c r="BX17" s="229">
        <v>13027</v>
      </c>
      <c r="BY17" s="1501">
        <v>-8.6849852796859608</v>
      </c>
      <c r="BZ17" s="1815"/>
      <c r="CA17" s="1487">
        <v>33027</v>
      </c>
      <c r="CB17" s="1449">
        <v>-9.4530500342700492</v>
      </c>
    </row>
    <row r="18" spans="2:82" ht="14.1" customHeight="1">
      <c r="B18" s="276"/>
      <c r="C18" s="190" t="s">
        <v>94</v>
      </c>
      <c r="D18" s="211">
        <v>78307</v>
      </c>
      <c r="E18" s="212">
        <v>82509</v>
      </c>
      <c r="F18" s="213">
        <v>90002</v>
      </c>
      <c r="G18" s="212">
        <v>90083</v>
      </c>
      <c r="H18" s="211">
        <v>90517</v>
      </c>
      <c r="I18" s="212">
        <v>91375</v>
      </c>
      <c r="J18" s="277">
        <v>96698</v>
      </c>
      <c r="K18" s="212">
        <v>91911</v>
      </c>
      <c r="L18" s="277">
        <v>83474</v>
      </c>
      <c r="M18" s="219">
        <v>88511</v>
      </c>
      <c r="N18" s="278">
        <v>87237</v>
      </c>
      <c r="O18" s="221">
        <v>84930</v>
      </c>
      <c r="P18" s="279">
        <v>104717</v>
      </c>
      <c r="Q18" s="221">
        <v>109617</v>
      </c>
      <c r="R18" s="223">
        <v>8848</v>
      </c>
      <c r="S18" s="224">
        <v>-21.042298768516872</v>
      </c>
      <c r="T18" s="218">
        <v>10906</v>
      </c>
      <c r="U18" s="215">
        <v>35.410975912590004</v>
      </c>
      <c r="V18" s="218">
        <v>9835</v>
      </c>
      <c r="W18" s="215">
        <v>81.156750782832944</v>
      </c>
      <c r="X18" s="218">
        <v>7901</v>
      </c>
      <c r="Y18" s="215">
        <v>-36.487138263665599</v>
      </c>
      <c r="Z18" s="218">
        <v>10614</v>
      </c>
      <c r="AA18" s="215">
        <v>25.922410724878404</v>
      </c>
      <c r="AB18" s="218">
        <v>10658</v>
      </c>
      <c r="AC18" s="215">
        <v>21.279016841147012</v>
      </c>
      <c r="AD18" s="218">
        <v>5588</v>
      </c>
      <c r="AE18" s="215">
        <v>-40.350128095644742</v>
      </c>
      <c r="AF18" s="218">
        <v>5278</v>
      </c>
      <c r="AG18" s="215">
        <v>18.20828667413214</v>
      </c>
      <c r="AH18" s="218">
        <v>12075</v>
      </c>
      <c r="AI18" s="215">
        <v>30.427738172391429</v>
      </c>
      <c r="AJ18" s="218">
        <v>11195</v>
      </c>
      <c r="AK18" s="215">
        <v>19.222577209797649</v>
      </c>
      <c r="AL18" s="225">
        <v>12251</v>
      </c>
      <c r="AM18" s="226">
        <v>17.044043183338118</v>
      </c>
      <c r="AN18" s="218">
        <v>10755</v>
      </c>
      <c r="AO18" s="215">
        <v>44.887511787686918</v>
      </c>
      <c r="AP18" s="227">
        <v>115904</v>
      </c>
      <c r="AQ18" s="228">
        <v>122872</v>
      </c>
      <c r="AR18" s="217">
        <v>10483</v>
      </c>
      <c r="AS18" s="224">
        <v>18.47875226039784</v>
      </c>
      <c r="AT18" s="218">
        <v>11566</v>
      </c>
      <c r="AU18" s="215">
        <v>6.0517146524848613</v>
      </c>
      <c r="AV18" s="218">
        <v>14508</v>
      </c>
      <c r="AW18" s="215">
        <v>47.513980681240469</v>
      </c>
      <c r="AX18" s="218">
        <v>10216</v>
      </c>
      <c r="AY18" s="215">
        <v>29.300088596380192</v>
      </c>
      <c r="AZ18" s="218">
        <v>11162</v>
      </c>
      <c r="BA18" s="215">
        <v>5.1629922743546217</v>
      </c>
      <c r="BB18" s="218">
        <v>12331</v>
      </c>
      <c r="BC18" s="215">
        <v>15.697128917245266</v>
      </c>
      <c r="BD18" s="218">
        <v>11712</v>
      </c>
      <c r="BE18" s="215">
        <v>109.59198282032929</v>
      </c>
      <c r="BF18" s="218">
        <v>6141</v>
      </c>
      <c r="BG18" s="215">
        <v>16.35089048882152</v>
      </c>
      <c r="BH18" s="218">
        <v>11445</v>
      </c>
      <c r="BI18" s="215">
        <v>-5.2173913043478279</v>
      </c>
      <c r="BJ18" s="218">
        <v>11637</v>
      </c>
      <c r="BK18" s="215">
        <v>3.9481911567664127</v>
      </c>
      <c r="BL18" s="218">
        <v>11387</v>
      </c>
      <c r="BM18" s="215">
        <v>-7.0524855113868341</v>
      </c>
      <c r="BN18" s="218">
        <v>9242</v>
      </c>
      <c r="BO18" s="215">
        <v>-14.06787540678755</v>
      </c>
      <c r="BP18" s="1437">
        <v>131830</v>
      </c>
      <c r="BQ18" s="1448">
        <v>130825</v>
      </c>
      <c r="BR18" s="1474">
        <v>6.4725893612865377</v>
      </c>
      <c r="BS18" s="1812"/>
      <c r="BT18" s="214">
        <v>11389</v>
      </c>
      <c r="BU18" s="215">
        <v>8.6425641514833416</v>
      </c>
      <c r="BV18" s="218">
        <v>11143</v>
      </c>
      <c r="BW18" s="215">
        <v>-3.6572713124675857</v>
      </c>
      <c r="BX18" s="229">
        <v>13020</v>
      </c>
      <c r="BY18" s="1501">
        <v>-10.256410256410248</v>
      </c>
      <c r="BZ18" s="1815"/>
      <c r="CA18" s="1487">
        <v>35552</v>
      </c>
      <c r="CB18" s="1454">
        <v>-2.7491314932844659</v>
      </c>
    </row>
    <row r="19" spans="2:82" ht="14.1" customHeight="1">
      <c r="B19" s="276"/>
      <c r="C19" s="190" t="s">
        <v>95</v>
      </c>
      <c r="D19" s="211">
        <v>76104</v>
      </c>
      <c r="E19" s="212">
        <v>80406</v>
      </c>
      <c r="F19" s="213">
        <v>85861</v>
      </c>
      <c r="G19" s="212">
        <v>86889</v>
      </c>
      <c r="H19" s="211">
        <v>85850</v>
      </c>
      <c r="I19" s="212">
        <v>87687</v>
      </c>
      <c r="J19" s="277">
        <v>93802</v>
      </c>
      <c r="K19" s="212">
        <v>91232</v>
      </c>
      <c r="L19" s="277">
        <v>86872</v>
      </c>
      <c r="M19" s="219">
        <v>83384</v>
      </c>
      <c r="N19" s="278">
        <v>81061</v>
      </c>
      <c r="O19" s="221">
        <v>81177</v>
      </c>
      <c r="P19" s="279">
        <v>88508</v>
      </c>
      <c r="Q19" s="221">
        <v>91605</v>
      </c>
      <c r="R19" s="223">
        <v>6778</v>
      </c>
      <c r="S19" s="224">
        <v>21.035714285714292</v>
      </c>
      <c r="T19" s="218">
        <v>7334</v>
      </c>
      <c r="U19" s="215">
        <v>13.301405839641589</v>
      </c>
      <c r="V19" s="218">
        <v>7737</v>
      </c>
      <c r="W19" s="215">
        <v>15.840694714777669</v>
      </c>
      <c r="X19" s="218">
        <v>5741</v>
      </c>
      <c r="Y19" s="215">
        <v>-33.78316032295271</v>
      </c>
      <c r="Z19" s="218">
        <v>7273</v>
      </c>
      <c r="AA19" s="215">
        <v>1.8057110862261965</v>
      </c>
      <c r="AB19" s="218">
        <v>9421</v>
      </c>
      <c r="AC19" s="215">
        <v>19.117461120242751</v>
      </c>
      <c r="AD19" s="218">
        <v>8626</v>
      </c>
      <c r="AE19" s="215">
        <v>20.64335664335664</v>
      </c>
      <c r="AF19" s="218">
        <v>7188</v>
      </c>
      <c r="AG19" s="215">
        <v>-3.3091202582727988</v>
      </c>
      <c r="AH19" s="218">
        <v>6932</v>
      </c>
      <c r="AI19" s="215">
        <v>-11.196515500896737</v>
      </c>
      <c r="AJ19" s="218">
        <v>6040</v>
      </c>
      <c r="AK19" s="215">
        <v>-16.597624965479156</v>
      </c>
      <c r="AL19" s="225">
        <v>8654</v>
      </c>
      <c r="AM19" s="226">
        <v>3.7276758959606866</v>
      </c>
      <c r="AN19" s="218">
        <v>8377</v>
      </c>
      <c r="AO19" s="215">
        <v>3.9587987093571542</v>
      </c>
      <c r="AP19" s="227">
        <v>90101</v>
      </c>
      <c r="AQ19" s="228">
        <v>93164</v>
      </c>
      <c r="AR19" s="217">
        <v>6661</v>
      </c>
      <c r="AS19" s="224">
        <v>-1.7261729123635376</v>
      </c>
      <c r="AT19" s="218">
        <v>7667</v>
      </c>
      <c r="AU19" s="215">
        <v>4.5404963185164888</v>
      </c>
      <c r="AV19" s="218">
        <v>10584</v>
      </c>
      <c r="AW19" s="215">
        <v>36.797208220240407</v>
      </c>
      <c r="AX19" s="218">
        <v>8318</v>
      </c>
      <c r="AY19" s="215">
        <v>44.887650235150659</v>
      </c>
      <c r="AZ19" s="218">
        <v>9445</v>
      </c>
      <c r="BA19" s="215">
        <v>29.863880104496076</v>
      </c>
      <c r="BB19" s="218">
        <v>9525</v>
      </c>
      <c r="BC19" s="215">
        <v>1.1039167816580004</v>
      </c>
      <c r="BD19" s="218">
        <v>8641</v>
      </c>
      <c r="BE19" s="215">
        <v>0.17389288198469899</v>
      </c>
      <c r="BF19" s="218">
        <v>7796</v>
      </c>
      <c r="BG19" s="215">
        <v>8.4585420144685628</v>
      </c>
      <c r="BH19" s="218">
        <v>9406</v>
      </c>
      <c r="BI19" s="215">
        <v>35.689555683785329</v>
      </c>
      <c r="BJ19" s="218">
        <v>9433</v>
      </c>
      <c r="BK19" s="215">
        <v>56.175496688741731</v>
      </c>
      <c r="BL19" s="218">
        <v>9929</v>
      </c>
      <c r="BM19" s="215">
        <v>14.733071412063794</v>
      </c>
      <c r="BN19" s="218">
        <v>7750</v>
      </c>
      <c r="BO19" s="215">
        <v>-7.4847797540885779</v>
      </c>
      <c r="BP19" s="1437">
        <v>105155</v>
      </c>
      <c r="BQ19" s="1448">
        <v>106627</v>
      </c>
      <c r="BR19" s="1474">
        <v>14.450860847537683</v>
      </c>
      <c r="BS19" s="1812"/>
      <c r="BT19" s="214">
        <v>7116</v>
      </c>
      <c r="BU19" s="215">
        <v>6.8308061852574724</v>
      </c>
      <c r="BV19" s="218">
        <v>9061</v>
      </c>
      <c r="BW19" s="215">
        <v>18.181818181818187</v>
      </c>
      <c r="BX19" s="229">
        <v>10207</v>
      </c>
      <c r="BY19" s="1501">
        <v>-3.561980347694643</v>
      </c>
      <c r="BZ19" s="1815"/>
      <c r="CA19" s="1487">
        <v>26384</v>
      </c>
      <c r="CB19" s="1454">
        <v>5.9087989723827832</v>
      </c>
    </row>
    <row r="20" spans="2:82" ht="14.1" customHeight="1">
      <c r="B20" s="276"/>
      <c r="C20" s="190" t="s">
        <v>96</v>
      </c>
      <c r="D20" s="211">
        <v>64200</v>
      </c>
      <c r="E20" s="212">
        <v>65882</v>
      </c>
      <c r="F20" s="213">
        <v>70977</v>
      </c>
      <c r="G20" s="212">
        <v>74095</v>
      </c>
      <c r="H20" s="211">
        <v>79505</v>
      </c>
      <c r="I20" s="212">
        <v>80618</v>
      </c>
      <c r="J20" s="216">
        <v>84881</v>
      </c>
      <c r="K20" s="212">
        <v>79819</v>
      </c>
      <c r="L20" s="216">
        <v>67411</v>
      </c>
      <c r="M20" s="219">
        <v>69785</v>
      </c>
      <c r="N20" s="220">
        <v>72561</v>
      </c>
      <c r="O20" s="221">
        <v>75412</v>
      </c>
      <c r="P20" s="222">
        <v>90460</v>
      </c>
      <c r="Q20" s="221">
        <v>92091</v>
      </c>
      <c r="R20" s="223">
        <v>6676</v>
      </c>
      <c r="S20" s="224">
        <v>-43.667201080077632</v>
      </c>
      <c r="T20" s="218">
        <v>7583</v>
      </c>
      <c r="U20" s="215">
        <v>3.7771999452579763</v>
      </c>
      <c r="V20" s="218">
        <v>9694</v>
      </c>
      <c r="W20" s="215">
        <v>206.38432364096082</v>
      </c>
      <c r="X20" s="218">
        <v>6875</v>
      </c>
      <c r="Y20" s="215">
        <v>-30.08948545861297</v>
      </c>
      <c r="Z20" s="218">
        <v>8980</v>
      </c>
      <c r="AA20" s="215">
        <v>6.2219067896853488</v>
      </c>
      <c r="AB20" s="218">
        <v>9114</v>
      </c>
      <c r="AC20" s="215">
        <v>2.4044943820224773</v>
      </c>
      <c r="AD20" s="218">
        <v>8871</v>
      </c>
      <c r="AE20" s="215">
        <v>30.398353667499634</v>
      </c>
      <c r="AF20" s="218">
        <v>6249</v>
      </c>
      <c r="AG20" s="215">
        <v>15.486970985030496</v>
      </c>
      <c r="AH20" s="218">
        <v>7215</v>
      </c>
      <c r="AI20" s="215">
        <v>6.1341571050308943</v>
      </c>
      <c r="AJ20" s="218">
        <v>7207</v>
      </c>
      <c r="AK20" s="215">
        <v>-2.8051247471341867</v>
      </c>
      <c r="AL20" s="225">
        <v>9318</v>
      </c>
      <c r="AM20" s="226">
        <v>15.093873517786577</v>
      </c>
      <c r="AN20" s="218">
        <v>9763</v>
      </c>
      <c r="AO20" s="215">
        <v>51.906021471915352</v>
      </c>
      <c r="AP20" s="227">
        <v>97545</v>
      </c>
      <c r="AQ20" s="228">
        <v>99098</v>
      </c>
      <c r="AR20" s="217">
        <v>7210</v>
      </c>
      <c r="AS20" s="224">
        <v>7.9988016776512723</v>
      </c>
      <c r="AT20" s="218">
        <v>8752</v>
      </c>
      <c r="AU20" s="215">
        <v>15.416062244494256</v>
      </c>
      <c r="AV20" s="218">
        <v>9544</v>
      </c>
      <c r="AW20" s="215">
        <v>-1.5473488755931442</v>
      </c>
      <c r="AX20" s="218">
        <v>8393</v>
      </c>
      <c r="AY20" s="215">
        <v>22.080000000000013</v>
      </c>
      <c r="AZ20" s="218">
        <v>9261</v>
      </c>
      <c r="BA20" s="215">
        <v>3.129175946547889</v>
      </c>
      <c r="BB20" s="218">
        <v>10160</v>
      </c>
      <c r="BC20" s="215">
        <v>11.476848804037743</v>
      </c>
      <c r="BD20" s="218">
        <v>9010</v>
      </c>
      <c r="BE20" s="215">
        <v>1.5669033930785616</v>
      </c>
      <c r="BF20" s="218">
        <v>6700</v>
      </c>
      <c r="BG20" s="215">
        <v>7.2171547447591706</v>
      </c>
      <c r="BH20" s="218">
        <v>9450</v>
      </c>
      <c r="BI20" s="215">
        <v>30.977130977130969</v>
      </c>
      <c r="BJ20" s="218">
        <v>8985</v>
      </c>
      <c r="BK20" s="215">
        <v>24.670459275704175</v>
      </c>
      <c r="BL20" s="218">
        <v>8753</v>
      </c>
      <c r="BM20" s="215">
        <v>-6.0635329469843242</v>
      </c>
      <c r="BN20" s="218">
        <v>7409</v>
      </c>
      <c r="BO20" s="215">
        <v>-24.111441155382565</v>
      </c>
      <c r="BP20" s="1437">
        <v>103627</v>
      </c>
      <c r="BQ20" s="1448">
        <v>107956</v>
      </c>
      <c r="BR20" s="1474">
        <v>8.9386264102201807</v>
      </c>
      <c r="BS20" s="1812"/>
      <c r="BT20" s="214">
        <v>10507</v>
      </c>
      <c r="BU20" s="215">
        <v>45.728155339805824</v>
      </c>
      <c r="BV20" s="218">
        <v>10357</v>
      </c>
      <c r="BW20" s="215">
        <v>18.338665447897611</v>
      </c>
      <c r="BX20" s="229">
        <v>8971</v>
      </c>
      <c r="BY20" s="1501">
        <v>-6.0037720033528927</v>
      </c>
      <c r="BZ20" s="1815"/>
      <c r="CA20" s="1487">
        <v>29835</v>
      </c>
      <c r="CB20" s="1449">
        <v>16.972477064220186</v>
      </c>
    </row>
    <row r="21" spans="2:82" ht="14.1" customHeight="1" thickBot="1">
      <c r="B21" s="280"/>
      <c r="C21" s="281" t="s">
        <v>97</v>
      </c>
      <c r="D21" s="233">
        <v>471973</v>
      </c>
      <c r="E21" s="236">
        <v>480056</v>
      </c>
      <c r="F21" s="235">
        <v>499255</v>
      </c>
      <c r="G21" s="236">
        <v>508298</v>
      </c>
      <c r="H21" s="233">
        <v>518519</v>
      </c>
      <c r="I21" s="236">
        <v>510762</v>
      </c>
      <c r="J21" s="239">
        <v>527057</v>
      </c>
      <c r="K21" s="236">
        <v>537689</v>
      </c>
      <c r="L21" s="282">
        <v>501237</v>
      </c>
      <c r="M21" s="283">
        <v>512804</v>
      </c>
      <c r="N21" s="287">
        <v>560375</v>
      </c>
      <c r="O21" s="244">
        <v>545438</v>
      </c>
      <c r="P21" s="245">
        <v>499729</v>
      </c>
      <c r="Q21" s="244">
        <v>493660</v>
      </c>
      <c r="R21" s="246">
        <v>43760</v>
      </c>
      <c r="S21" s="247">
        <v>-21.996434937611411</v>
      </c>
      <c r="T21" s="241">
        <v>38613</v>
      </c>
      <c r="U21" s="238">
        <v>-9.9510261194029823</v>
      </c>
      <c r="V21" s="241">
        <v>45946</v>
      </c>
      <c r="W21" s="238">
        <v>22.968632908682167</v>
      </c>
      <c r="X21" s="241">
        <v>38926</v>
      </c>
      <c r="Y21" s="238">
        <v>-21.439383236795891</v>
      </c>
      <c r="Z21" s="241">
        <v>43014</v>
      </c>
      <c r="AA21" s="238">
        <v>10.45941295806476</v>
      </c>
      <c r="AB21" s="241">
        <v>48153</v>
      </c>
      <c r="AC21" s="238">
        <v>18.129185781223185</v>
      </c>
      <c r="AD21" s="241">
        <v>45821</v>
      </c>
      <c r="AE21" s="238">
        <v>28.837340081540844</v>
      </c>
      <c r="AF21" s="241">
        <v>40610</v>
      </c>
      <c r="AG21" s="238">
        <v>3.3938437253354437</v>
      </c>
      <c r="AH21" s="241">
        <v>46850</v>
      </c>
      <c r="AI21" s="238">
        <v>29.656279404439033</v>
      </c>
      <c r="AJ21" s="241">
        <v>43805</v>
      </c>
      <c r="AK21" s="238">
        <v>28.193497410084575</v>
      </c>
      <c r="AL21" s="248">
        <v>48879</v>
      </c>
      <c r="AM21" s="249">
        <v>14.930988266829701</v>
      </c>
      <c r="AN21" s="241">
        <v>54531</v>
      </c>
      <c r="AO21" s="238">
        <v>17.38203891854657</v>
      </c>
      <c r="AP21" s="250">
        <v>538908</v>
      </c>
      <c r="AQ21" s="251">
        <v>561387</v>
      </c>
      <c r="AR21" s="240">
        <v>46892</v>
      </c>
      <c r="AS21" s="247">
        <v>7.1572212065813545</v>
      </c>
      <c r="AT21" s="241">
        <v>47692</v>
      </c>
      <c r="AU21" s="238">
        <v>23.512806567736249</v>
      </c>
      <c r="AV21" s="241">
        <v>54798</v>
      </c>
      <c r="AW21" s="247">
        <v>19.266094981064725</v>
      </c>
      <c r="AX21" s="241">
        <v>41883</v>
      </c>
      <c r="AY21" s="238">
        <v>7.5964650876021267</v>
      </c>
      <c r="AZ21" s="241">
        <v>44818</v>
      </c>
      <c r="BA21" s="238">
        <v>4.1939833542567584</v>
      </c>
      <c r="BB21" s="241">
        <v>47938</v>
      </c>
      <c r="BC21" s="238">
        <v>-0.44649346873507056</v>
      </c>
      <c r="BD21" s="241">
        <v>42847</v>
      </c>
      <c r="BE21" s="238">
        <v>-6.4904738002226026</v>
      </c>
      <c r="BF21" s="241">
        <v>38387</v>
      </c>
      <c r="BG21" s="238">
        <v>-5.4740211770499911</v>
      </c>
      <c r="BH21" s="241">
        <v>42943</v>
      </c>
      <c r="BI21" s="238">
        <v>-8.3393810032017086</v>
      </c>
      <c r="BJ21" s="241">
        <v>42661</v>
      </c>
      <c r="BK21" s="238">
        <v>-2.611574021230453</v>
      </c>
      <c r="BL21" s="241">
        <v>48231</v>
      </c>
      <c r="BM21" s="238">
        <v>-1.3257227030012899</v>
      </c>
      <c r="BN21" s="241">
        <v>48699</v>
      </c>
      <c r="BO21" s="238">
        <v>-10.694834131044729</v>
      </c>
      <c r="BP21" s="1438">
        <v>547789</v>
      </c>
      <c r="BQ21" s="1450">
        <v>546599</v>
      </c>
      <c r="BR21" s="1475">
        <v>-2.6341899616485591</v>
      </c>
      <c r="BS21" s="1813"/>
      <c r="BT21" s="237">
        <v>49266</v>
      </c>
      <c r="BU21" s="238">
        <v>5.0626972617930477</v>
      </c>
      <c r="BV21" s="241">
        <v>47042</v>
      </c>
      <c r="BW21" s="238">
        <v>-1.3629120187872275</v>
      </c>
      <c r="BX21" s="252">
        <v>51884</v>
      </c>
      <c r="BY21" s="1503">
        <v>-5.3159844517035566</v>
      </c>
      <c r="BZ21" s="1816"/>
      <c r="CA21" s="1488">
        <v>148192</v>
      </c>
      <c r="CB21" s="1451">
        <v>-0.79661538873492077</v>
      </c>
    </row>
    <row r="22" spans="2:82" s="151" customFormat="1" ht="42.6" customHeight="1" thickBot="1">
      <c r="B22" s="174" t="s">
        <v>98</v>
      </c>
      <c r="C22" s="175"/>
      <c r="D22" s="176">
        <v>2531974</v>
      </c>
      <c r="E22" s="155">
        <v>2583214</v>
      </c>
      <c r="F22" s="178">
        <v>2622304</v>
      </c>
      <c r="G22" s="177">
        <v>2639100</v>
      </c>
      <c r="H22" s="176">
        <v>2855005</v>
      </c>
      <c r="I22" s="177">
        <v>2891929</v>
      </c>
      <c r="J22" s="160">
        <v>2970289</v>
      </c>
      <c r="K22" s="177">
        <v>2822350</v>
      </c>
      <c r="L22" s="160">
        <v>2768581</v>
      </c>
      <c r="M22" s="183">
        <v>2996777</v>
      </c>
      <c r="N22" s="164">
        <v>3135228</v>
      </c>
      <c r="O22" s="184">
        <v>3158216</v>
      </c>
      <c r="P22" s="166">
        <v>3324735</v>
      </c>
      <c r="Q22" s="184">
        <v>3275852</v>
      </c>
      <c r="R22" s="185">
        <v>219816</v>
      </c>
      <c r="S22" s="186">
        <v>-12.266613450409096</v>
      </c>
      <c r="T22" s="182">
        <v>243062</v>
      </c>
      <c r="U22" s="180">
        <v>8.3299163888542296</v>
      </c>
      <c r="V22" s="182">
        <v>263428</v>
      </c>
      <c r="W22" s="180">
        <v>-12.268747481408212</v>
      </c>
      <c r="X22" s="182">
        <v>265872</v>
      </c>
      <c r="Y22" s="180">
        <v>18.283616950283616</v>
      </c>
      <c r="Z22" s="182">
        <v>275740</v>
      </c>
      <c r="AA22" s="180">
        <v>9.5549701816910471</v>
      </c>
      <c r="AB22" s="182">
        <v>290146</v>
      </c>
      <c r="AC22" s="180">
        <v>-7.4954727472135119</v>
      </c>
      <c r="AD22" s="182">
        <v>269941</v>
      </c>
      <c r="AE22" s="180">
        <v>-6.9778421034494613</v>
      </c>
      <c r="AF22" s="182">
        <v>293405</v>
      </c>
      <c r="AG22" s="180">
        <v>-4.0611460802746677</v>
      </c>
      <c r="AH22" s="182">
        <v>293383</v>
      </c>
      <c r="AI22" s="180">
        <v>-0.98380684311065636</v>
      </c>
      <c r="AJ22" s="182">
        <v>295074</v>
      </c>
      <c r="AK22" s="180">
        <v>1.1819893219763458</v>
      </c>
      <c r="AL22" s="187">
        <v>288815</v>
      </c>
      <c r="AM22" s="188">
        <v>11.356372006585417</v>
      </c>
      <c r="AN22" s="182">
        <v>319822</v>
      </c>
      <c r="AO22" s="180">
        <v>1.1701141644233388</v>
      </c>
      <c r="AP22" s="166">
        <v>3318504</v>
      </c>
      <c r="AQ22" s="260">
        <v>3304893</v>
      </c>
      <c r="AR22" s="181">
        <v>269087</v>
      </c>
      <c r="AS22" s="186">
        <v>22.414655894020456</v>
      </c>
      <c r="AT22" s="182">
        <v>188765</v>
      </c>
      <c r="AU22" s="180">
        <v>-22.338744846993777</v>
      </c>
      <c r="AV22" s="182">
        <v>254843</v>
      </c>
      <c r="AW22" s="180">
        <v>-3.2589550085791927</v>
      </c>
      <c r="AX22" s="182">
        <v>225665</v>
      </c>
      <c r="AY22" s="180">
        <v>-15.122690618041773</v>
      </c>
      <c r="AZ22" s="182">
        <v>256744</v>
      </c>
      <c r="BA22" s="180">
        <v>-6.8890984260535362</v>
      </c>
      <c r="BB22" s="182">
        <v>269317</v>
      </c>
      <c r="BC22" s="180">
        <v>-7.1787996388025306</v>
      </c>
      <c r="BD22" s="182">
        <v>269259</v>
      </c>
      <c r="BE22" s="180">
        <v>-0.2526478008157369</v>
      </c>
      <c r="BF22" s="182">
        <v>268993</v>
      </c>
      <c r="BG22" s="180">
        <v>-8.3202399413779631</v>
      </c>
      <c r="BH22" s="182">
        <v>279978</v>
      </c>
      <c r="BI22" s="180">
        <v>-4.5691127297764353</v>
      </c>
      <c r="BJ22" s="182">
        <v>301378</v>
      </c>
      <c r="BK22" s="180">
        <v>2.1364132387130041</v>
      </c>
      <c r="BL22" s="182">
        <v>302833</v>
      </c>
      <c r="BM22" s="180">
        <v>4.8536260235791104</v>
      </c>
      <c r="BN22" s="182">
        <v>327771</v>
      </c>
      <c r="BO22" s="180">
        <v>2.4854450287972583</v>
      </c>
      <c r="BP22" s="160">
        <v>3214633</v>
      </c>
      <c r="BQ22" s="1445">
        <v>3240800</v>
      </c>
      <c r="BR22" s="1476">
        <v>-1.9393366139236576</v>
      </c>
      <c r="BS22" s="1804" t="s">
        <v>191</v>
      </c>
      <c r="BT22" s="179">
        <v>247522</v>
      </c>
      <c r="BU22" s="180">
        <v>-8.0141366918505952</v>
      </c>
      <c r="BV22" s="182">
        <v>206187</v>
      </c>
      <c r="BW22" s="180">
        <v>9.2294652080629334</v>
      </c>
      <c r="BX22" s="189">
        <v>285153</v>
      </c>
      <c r="BY22" s="1506">
        <v>11.893597234375662</v>
      </c>
      <c r="BZ22" s="1793" t="s">
        <v>99</v>
      </c>
      <c r="CA22" s="1485">
        <v>738862</v>
      </c>
      <c r="CB22" s="1455">
        <v>3.6715565564512218</v>
      </c>
    </row>
    <row r="23" spans="2:82" ht="30" customHeight="1">
      <c r="B23" s="1796"/>
      <c r="C23" s="297" t="s">
        <v>100</v>
      </c>
      <c r="D23" s="191">
        <v>1225908</v>
      </c>
      <c r="E23" s="262">
        <v>1230777</v>
      </c>
      <c r="F23" s="193">
        <v>1302357</v>
      </c>
      <c r="G23" s="192">
        <v>1328467</v>
      </c>
      <c r="H23" s="191">
        <v>1486793</v>
      </c>
      <c r="I23" s="194">
        <v>1510122</v>
      </c>
      <c r="J23" s="197">
        <v>1620698</v>
      </c>
      <c r="K23" s="194">
        <v>1543628</v>
      </c>
      <c r="L23" s="197">
        <v>1797487</v>
      </c>
      <c r="M23" s="200">
        <v>2000084</v>
      </c>
      <c r="N23" s="201">
        <v>1944010</v>
      </c>
      <c r="O23" s="202">
        <v>1915128</v>
      </c>
      <c r="P23" s="203">
        <v>1940590</v>
      </c>
      <c r="Q23" s="202">
        <v>1875908</v>
      </c>
      <c r="R23" s="204">
        <v>113846</v>
      </c>
      <c r="S23" s="299">
        <v>-23.496246917230579</v>
      </c>
      <c r="T23" s="199">
        <v>129649</v>
      </c>
      <c r="U23" s="298">
        <v>0.92165181177752231</v>
      </c>
      <c r="V23" s="199">
        <v>136443</v>
      </c>
      <c r="W23" s="298">
        <v>-18.465555980495267</v>
      </c>
      <c r="X23" s="199">
        <v>162554</v>
      </c>
      <c r="Y23" s="298">
        <v>46.268468695448746</v>
      </c>
      <c r="Z23" s="199">
        <v>162381</v>
      </c>
      <c r="AA23" s="298">
        <v>9.3224446927976174</v>
      </c>
      <c r="AB23" s="199">
        <v>174548</v>
      </c>
      <c r="AC23" s="298">
        <v>-12.766127581312588</v>
      </c>
      <c r="AD23" s="199">
        <v>152717</v>
      </c>
      <c r="AE23" s="298">
        <v>-15.358950057917525</v>
      </c>
      <c r="AF23" s="199">
        <v>175824</v>
      </c>
      <c r="AG23" s="298">
        <v>-6.5923615944069383</v>
      </c>
      <c r="AH23" s="199">
        <v>176642</v>
      </c>
      <c r="AI23" s="298">
        <v>2.2056355956720353</v>
      </c>
      <c r="AJ23" s="199">
        <v>172951</v>
      </c>
      <c r="AK23" s="298">
        <v>1.4512221590009347</v>
      </c>
      <c r="AL23" s="206">
        <v>164524</v>
      </c>
      <c r="AM23" s="300">
        <v>17.163142789998801</v>
      </c>
      <c r="AN23" s="199">
        <v>185508</v>
      </c>
      <c r="AO23" s="298">
        <v>0.919387655180671</v>
      </c>
      <c r="AP23" s="263">
        <v>1907587</v>
      </c>
      <c r="AQ23" s="209">
        <v>1901686</v>
      </c>
      <c r="AR23" s="198">
        <v>158525</v>
      </c>
      <c r="AS23" s="299">
        <v>39.245120601514316</v>
      </c>
      <c r="AT23" s="199">
        <v>83332</v>
      </c>
      <c r="AU23" s="298">
        <v>-35.724918819273583</v>
      </c>
      <c r="AV23" s="199">
        <v>132180</v>
      </c>
      <c r="AW23" s="298">
        <v>-3.1243816099030397</v>
      </c>
      <c r="AX23" s="199">
        <v>118155</v>
      </c>
      <c r="AY23" s="298">
        <v>-27.313385090493</v>
      </c>
      <c r="AZ23" s="199">
        <v>140377</v>
      </c>
      <c r="BA23" s="298">
        <v>-13.550846466027437</v>
      </c>
      <c r="BB23" s="199">
        <v>152052</v>
      </c>
      <c r="BC23" s="298">
        <v>-12.888145381213192</v>
      </c>
      <c r="BD23" s="199">
        <v>143435</v>
      </c>
      <c r="BE23" s="298">
        <v>-6.0779088117236455</v>
      </c>
      <c r="BF23" s="199">
        <v>152065</v>
      </c>
      <c r="BG23" s="298">
        <v>-13.51294476294477</v>
      </c>
      <c r="BH23" s="199">
        <v>160457</v>
      </c>
      <c r="BI23" s="298">
        <v>-9.1626000611406084</v>
      </c>
      <c r="BJ23" s="199">
        <v>172274</v>
      </c>
      <c r="BK23" s="298">
        <v>-0.39144035015698364</v>
      </c>
      <c r="BL23" s="199">
        <v>175983</v>
      </c>
      <c r="BM23" s="298">
        <v>6.9649412851620554</v>
      </c>
      <c r="BN23" s="199">
        <v>187160</v>
      </c>
      <c r="BO23" s="298">
        <v>0.89052763223149611</v>
      </c>
      <c r="BP23" s="1440">
        <v>1775995</v>
      </c>
      <c r="BQ23" s="1446">
        <v>1789357</v>
      </c>
      <c r="BR23" s="1473">
        <v>-5.9068111139273185</v>
      </c>
      <c r="BS23" s="1805"/>
      <c r="BT23" s="195">
        <v>136500</v>
      </c>
      <c r="BU23" s="298">
        <v>-13.893707617095103</v>
      </c>
      <c r="BV23" s="199">
        <v>95835</v>
      </c>
      <c r="BW23" s="298">
        <v>15.003840061440982</v>
      </c>
      <c r="BX23" s="210">
        <v>155064</v>
      </c>
      <c r="BY23" s="1507">
        <v>17.312755333635948</v>
      </c>
      <c r="BZ23" s="1794"/>
      <c r="CA23" s="1490">
        <v>387399</v>
      </c>
      <c r="CB23" s="1456">
        <v>3.5723738560623701</v>
      </c>
      <c r="CD23" s="301"/>
    </row>
    <row r="24" spans="2:82" ht="30" customHeight="1">
      <c r="B24" s="1796"/>
      <c r="C24" s="190" t="s">
        <v>101</v>
      </c>
      <c r="D24" s="211">
        <v>389241</v>
      </c>
      <c r="E24" s="212">
        <v>397442</v>
      </c>
      <c r="F24" s="213">
        <v>371272</v>
      </c>
      <c r="G24" s="212">
        <v>364149</v>
      </c>
      <c r="H24" s="211">
        <v>357390</v>
      </c>
      <c r="I24" s="212">
        <v>346858</v>
      </c>
      <c r="J24" s="277">
        <v>332354</v>
      </c>
      <c r="K24" s="212">
        <v>322873</v>
      </c>
      <c r="L24" s="277">
        <v>183656</v>
      </c>
      <c r="M24" s="219">
        <v>171251</v>
      </c>
      <c r="N24" s="278">
        <v>291499</v>
      </c>
      <c r="O24" s="221">
        <v>312301</v>
      </c>
      <c r="P24" s="279">
        <v>330498</v>
      </c>
      <c r="Q24" s="221">
        <v>336298</v>
      </c>
      <c r="R24" s="223">
        <v>25591</v>
      </c>
      <c r="S24" s="205">
        <v>11.712065653920021</v>
      </c>
      <c r="T24" s="218">
        <v>25302</v>
      </c>
      <c r="U24" s="196">
        <v>19.101864055733373</v>
      </c>
      <c r="V24" s="218">
        <v>30174</v>
      </c>
      <c r="W24" s="196">
        <v>-3.0242648240398609</v>
      </c>
      <c r="X24" s="218">
        <v>24355</v>
      </c>
      <c r="Y24" s="196">
        <v>-5.957989033902237</v>
      </c>
      <c r="Z24" s="218">
        <v>26153</v>
      </c>
      <c r="AA24" s="196">
        <v>44.435853537306002</v>
      </c>
      <c r="AB24" s="218">
        <v>26311</v>
      </c>
      <c r="AC24" s="196">
        <v>-4.2435491501983478</v>
      </c>
      <c r="AD24" s="218">
        <v>26116</v>
      </c>
      <c r="AE24" s="196">
        <v>-1.8380003758691998</v>
      </c>
      <c r="AF24" s="218">
        <v>28289</v>
      </c>
      <c r="AG24" s="196">
        <v>-5.9103306060001302</v>
      </c>
      <c r="AH24" s="218">
        <v>26763</v>
      </c>
      <c r="AI24" s="196">
        <v>-14.415912506795436</v>
      </c>
      <c r="AJ24" s="218">
        <v>28201</v>
      </c>
      <c r="AK24" s="196">
        <v>-6.9181767171667161</v>
      </c>
      <c r="AL24" s="225">
        <v>29373</v>
      </c>
      <c r="AM24" s="207">
        <v>4.6568802109313765</v>
      </c>
      <c r="AN24" s="218">
        <v>31047</v>
      </c>
      <c r="AO24" s="196">
        <v>-17.084179040700775</v>
      </c>
      <c r="AP24" s="227">
        <v>327675</v>
      </c>
      <c r="AQ24" s="228">
        <v>320272</v>
      </c>
      <c r="AR24" s="217">
        <v>24828</v>
      </c>
      <c r="AS24" s="205">
        <v>-2.9815169395490528</v>
      </c>
      <c r="AT24" s="218">
        <v>22322</v>
      </c>
      <c r="AU24" s="196">
        <v>-11.777725081021259</v>
      </c>
      <c r="AV24" s="218">
        <v>26514</v>
      </c>
      <c r="AW24" s="196">
        <v>-12.129648041360113</v>
      </c>
      <c r="AX24" s="218">
        <v>19814</v>
      </c>
      <c r="AY24" s="196">
        <v>-18.645042085813998</v>
      </c>
      <c r="AZ24" s="218">
        <v>24407</v>
      </c>
      <c r="BA24" s="196">
        <v>-6.6760983443581949</v>
      </c>
      <c r="BB24" s="218">
        <v>24224</v>
      </c>
      <c r="BC24" s="196">
        <v>-7.9320436319410135</v>
      </c>
      <c r="BD24" s="218">
        <v>26052</v>
      </c>
      <c r="BE24" s="196">
        <v>-0.24506049931076745</v>
      </c>
      <c r="BF24" s="218">
        <v>25892</v>
      </c>
      <c r="BG24" s="196">
        <v>-8.4732581568807745</v>
      </c>
      <c r="BH24" s="218">
        <v>25762</v>
      </c>
      <c r="BI24" s="196">
        <v>-3.7402383888203872</v>
      </c>
      <c r="BJ24" s="218">
        <v>25019</v>
      </c>
      <c r="BK24" s="196">
        <v>-11.283287826672819</v>
      </c>
      <c r="BL24" s="218">
        <v>26033</v>
      </c>
      <c r="BM24" s="196">
        <v>-11.370986960814349</v>
      </c>
      <c r="BN24" s="218">
        <v>25679</v>
      </c>
      <c r="BO24" s="196">
        <v>-17.289915289722032</v>
      </c>
      <c r="BP24" s="1437">
        <v>296546</v>
      </c>
      <c r="BQ24" s="1448">
        <v>291532</v>
      </c>
      <c r="BR24" s="1474">
        <v>-8.973622420942192</v>
      </c>
      <c r="BS24" s="1805"/>
      <c r="BT24" s="214">
        <v>21610</v>
      </c>
      <c r="BU24" s="196">
        <v>-12.96117286934107</v>
      </c>
      <c r="BV24" s="218">
        <v>22351</v>
      </c>
      <c r="BW24" s="196">
        <v>0.1299166741331419</v>
      </c>
      <c r="BX24" s="229">
        <v>24689</v>
      </c>
      <c r="BY24" s="1500">
        <v>-6.8831560684921129</v>
      </c>
      <c r="BZ24" s="1794"/>
      <c r="CA24" s="1487">
        <v>68650</v>
      </c>
      <c r="CB24" s="1454">
        <v>-6.8065812337098208</v>
      </c>
      <c r="CD24" s="302"/>
    </row>
    <row r="25" spans="2:82" ht="30" customHeight="1">
      <c r="B25" s="1796"/>
      <c r="C25" s="190" t="s">
        <v>102</v>
      </c>
      <c r="D25" s="211">
        <v>245087</v>
      </c>
      <c r="E25" s="212">
        <v>253333</v>
      </c>
      <c r="F25" s="213">
        <v>240137</v>
      </c>
      <c r="G25" s="212">
        <v>245612</v>
      </c>
      <c r="H25" s="211">
        <v>315113</v>
      </c>
      <c r="I25" s="212">
        <v>337125</v>
      </c>
      <c r="J25" s="216">
        <v>332380</v>
      </c>
      <c r="K25" s="212">
        <v>302295</v>
      </c>
      <c r="L25" s="216">
        <v>244316</v>
      </c>
      <c r="M25" s="219">
        <v>244086</v>
      </c>
      <c r="N25" s="220">
        <v>239723</v>
      </c>
      <c r="O25" s="221">
        <v>260936</v>
      </c>
      <c r="P25" s="222">
        <v>288810</v>
      </c>
      <c r="Q25" s="221">
        <v>286787</v>
      </c>
      <c r="R25" s="223">
        <v>23796</v>
      </c>
      <c r="S25" s="224">
        <v>7.4360016253555443</v>
      </c>
      <c r="T25" s="218">
        <v>25612</v>
      </c>
      <c r="U25" s="215">
        <v>2.4561964957196665</v>
      </c>
      <c r="V25" s="218">
        <v>25713</v>
      </c>
      <c r="W25" s="215">
        <v>-14.281428142814278</v>
      </c>
      <c r="X25" s="218">
        <v>19565</v>
      </c>
      <c r="Y25" s="215">
        <v>-9.7596974309303022</v>
      </c>
      <c r="Z25" s="218">
        <v>21296</v>
      </c>
      <c r="AA25" s="215">
        <v>-3.9899012668499978</v>
      </c>
      <c r="AB25" s="218">
        <v>20877</v>
      </c>
      <c r="AC25" s="215">
        <v>-1.1786424311275141</v>
      </c>
      <c r="AD25" s="218">
        <v>20421</v>
      </c>
      <c r="AE25" s="215">
        <v>1.2092977152202877</v>
      </c>
      <c r="AF25" s="218">
        <v>20871</v>
      </c>
      <c r="AG25" s="215">
        <v>-10.639664326083235</v>
      </c>
      <c r="AH25" s="218">
        <v>21141</v>
      </c>
      <c r="AI25" s="215">
        <v>-7.8984055066655117</v>
      </c>
      <c r="AJ25" s="218">
        <v>20852</v>
      </c>
      <c r="AK25" s="215">
        <v>-18.031369157592664</v>
      </c>
      <c r="AL25" s="225">
        <v>21700</v>
      </c>
      <c r="AM25" s="226">
        <v>-11.626959885970265</v>
      </c>
      <c r="AN25" s="218">
        <v>24105</v>
      </c>
      <c r="AO25" s="215">
        <v>-20.174189489022083</v>
      </c>
      <c r="AP25" s="227">
        <v>265949</v>
      </c>
      <c r="AQ25" s="228">
        <v>249638</v>
      </c>
      <c r="AR25" s="217">
        <v>17526</v>
      </c>
      <c r="AS25" s="224">
        <v>-26.348966212808875</v>
      </c>
      <c r="AT25" s="218">
        <v>19702</v>
      </c>
      <c r="AU25" s="215">
        <v>-23.075121037013901</v>
      </c>
      <c r="AV25" s="218">
        <v>21582</v>
      </c>
      <c r="AW25" s="215">
        <v>-16.06580329016451</v>
      </c>
      <c r="AX25" s="218">
        <v>19422</v>
      </c>
      <c r="AY25" s="215">
        <v>-0.73089700996678175</v>
      </c>
      <c r="AZ25" s="218">
        <v>19504</v>
      </c>
      <c r="BA25" s="215">
        <v>-8.4147257700976752</v>
      </c>
      <c r="BB25" s="218">
        <v>18542</v>
      </c>
      <c r="BC25" s="215">
        <v>-11.184557168175502</v>
      </c>
      <c r="BD25" s="218">
        <v>17786</v>
      </c>
      <c r="BE25" s="215">
        <v>-12.90338377160765</v>
      </c>
      <c r="BF25" s="218">
        <v>17843</v>
      </c>
      <c r="BG25" s="215">
        <v>-14.508169230032095</v>
      </c>
      <c r="BH25" s="218">
        <v>15311</v>
      </c>
      <c r="BI25" s="215">
        <v>-27.576746606120807</v>
      </c>
      <c r="BJ25" s="218">
        <v>15162</v>
      </c>
      <c r="BK25" s="215">
        <v>-27.287550354882029</v>
      </c>
      <c r="BL25" s="218">
        <v>17107</v>
      </c>
      <c r="BM25" s="215">
        <v>-21.16589861751153</v>
      </c>
      <c r="BN25" s="218">
        <v>20869</v>
      </c>
      <c r="BO25" s="215">
        <v>-13.424600705247869</v>
      </c>
      <c r="BP25" s="1437">
        <v>220356</v>
      </c>
      <c r="BQ25" s="1448">
        <v>219229</v>
      </c>
      <c r="BR25" s="1474">
        <v>-12.181238433251352</v>
      </c>
      <c r="BS25" s="1805"/>
      <c r="BT25" s="214">
        <v>17379</v>
      </c>
      <c r="BU25" s="215">
        <v>-0.83875385142074776</v>
      </c>
      <c r="BV25" s="218">
        <v>18729</v>
      </c>
      <c r="BW25" s="215">
        <v>-4.9385849152370298</v>
      </c>
      <c r="BX25" s="229">
        <v>21575</v>
      </c>
      <c r="BY25" s="1508">
        <v>-3.2434436104153974E-2</v>
      </c>
      <c r="BZ25" s="1794"/>
      <c r="CA25" s="1487">
        <v>57683</v>
      </c>
      <c r="CB25" s="1457">
        <v>-1.9163407583744174</v>
      </c>
      <c r="CD25" s="301"/>
    </row>
    <row r="26" spans="2:82" ht="30" customHeight="1">
      <c r="B26" s="1796"/>
      <c r="C26" s="190" t="s">
        <v>103</v>
      </c>
      <c r="D26" s="211">
        <v>158728</v>
      </c>
      <c r="E26" s="212">
        <v>168919</v>
      </c>
      <c r="F26" s="213">
        <v>183908</v>
      </c>
      <c r="G26" s="212">
        <v>177659</v>
      </c>
      <c r="H26" s="211">
        <v>153004</v>
      </c>
      <c r="I26" s="212">
        <v>152118</v>
      </c>
      <c r="J26" s="277">
        <v>162011</v>
      </c>
      <c r="K26" s="212">
        <v>154153</v>
      </c>
      <c r="L26" s="277">
        <v>100019</v>
      </c>
      <c r="M26" s="219">
        <v>107418</v>
      </c>
      <c r="N26" s="278">
        <v>129667</v>
      </c>
      <c r="O26" s="221">
        <v>133802</v>
      </c>
      <c r="P26" s="279">
        <v>174106</v>
      </c>
      <c r="Q26" s="221">
        <v>182081</v>
      </c>
      <c r="R26" s="223">
        <v>13428</v>
      </c>
      <c r="S26" s="224">
        <v>35.95221221018528</v>
      </c>
      <c r="T26" s="218">
        <v>14871</v>
      </c>
      <c r="U26" s="215">
        <v>21.465327125704476</v>
      </c>
      <c r="V26" s="218">
        <v>16906</v>
      </c>
      <c r="W26" s="215">
        <v>11.88616810059564</v>
      </c>
      <c r="X26" s="218">
        <v>14123</v>
      </c>
      <c r="Y26" s="215">
        <v>2.9748450601531147</v>
      </c>
      <c r="Z26" s="218">
        <v>17866</v>
      </c>
      <c r="AA26" s="215">
        <v>21.347551450112064</v>
      </c>
      <c r="AB26" s="218">
        <v>16381</v>
      </c>
      <c r="AC26" s="215">
        <v>13.58341422826237</v>
      </c>
      <c r="AD26" s="218">
        <v>16583</v>
      </c>
      <c r="AE26" s="215">
        <v>18.993972445464991</v>
      </c>
      <c r="AF26" s="218">
        <v>16637</v>
      </c>
      <c r="AG26" s="215">
        <v>12.969375976098334</v>
      </c>
      <c r="AH26" s="218">
        <v>17437</v>
      </c>
      <c r="AI26" s="215">
        <v>8.049324575536005</v>
      </c>
      <c r="AJ26" s="218">
        <v>17997</v>
      </c>
      <c r="AK26" s="215">
        <v>15.855542680571659</v>
      </c>
      <c r="AL26" s="225">
        <v>18251</v>
      </c>
      <c r="AM26" s="226">
        <v>10.955073256732931</v>
      </c>
      <c r="AN26" s="218">
        <v>19551</v>
      </c>
      <c r="AO26" s="215">
        <v>13.457520891364894</v>
      </c>
      <c r="AP26" s="227">
        <v>200031</v>
      </c>
      <c r="AQ26" s="228">
        <v>204493</v>
      </c>
      <c r="AR26" s="217">
        <v>16093</v>
      </c>
      <c r="AS26" s="224">
        <v>19.846589216562421</v>
      </c>
      <c r="AT26" s="218">
        <v>16977</v>
      </c>
      <c r="AU26" s="215">
        <v>14.161791406092391</v>
      </c>
      <c r="AV26" s="218">
        <v>16597</v>
      </c>
      <c r="AW26" s="215">
        <v>-1.8277534603099497</v>
      </c>
      <c r="AX26" s="218">
        <v>17913</v>
      </c>
      <c r="AY26" s="215">
        <v>26.835658146286193</v>
      </c>
      <c r="AZ26" s="218">
        <v>18677</v>
      </c>
      <c r="BA26" s="215">
        <v>4.5393484831523665</v>
      </c>
      <c r="BB26" s="218">
        <v>18093</v>
      </c>
      <c r="BC26" s="215">
        <v>10.451132409498825</v>
      </c>
      <c r="BD26" s="218">
        <v>18380</v>
      </c>
      <c r="BE26" s="215">
        <v>10.836398721582356</v>
      </c>
      <c r="BF26" s="218">
        <v>17924</v>
      </c>
      <c r="BG26" s="215">
        <v>7.7357696700126155</v>
      </c>
      <c r="BH26" s="218">
        <v>18434</v>
      </c>
      <c r="BI26" s="215">
        <v>5.7177266731662542</v>
      </c>
      <c r="BJ26" s="218">
        <v>19333</v>
      </c>
      <c r="BK26" s="215">
        <v>7.4234594654664789</v>
      </c>
      <c r="BL26" s="218">
        <v>19335</v>
      </c>
      <c r="BM26" s="215">
        <v>5.9394005807901067</v>
      </c>
      <c r="BN26" s="218">
        <v>20263</v>
      </c>
      <c r="BO26" s="215">
        <v>3.6417574548616329</v>
      </c>
      <c r="BP26" s="1437">
        <v>218019</v>
      </c>
      <c r="BQ26" s="1448">
        <v>223865</v>
      </c>
      <c r="BR26" s="1474">
        <v>9.4731849011946707</v>
      </c>
      <c r="BS26" s="1805"/>
      <c r="BT26" s="214">
        <v>18078</v>
      </c>
      <c r="BU26" s="215">
        <v>12.334555396756357</v>
      </c>
      <c r="BV26" s="218">
        <v>18528</v>
      </c>
      <c r="BW26" s="215">
        <v>9.1358897331684119</v>
      </c>
      <c r="BX26" s="229">
        <v>18907</v>
      </c>
      <c r="BY26" s="1501">
        <v>13.91817798397301</v>
      </c>
      <c r="BZ26" s="1794"/>
      <c r="CA26" s="1487">
        <v>55513</v>
      </c>
      <c r="CB26" s="1458">
        <v>11.770390802746292</v>
      </c>
      <c r="CD26" s="301"/>
    </row>
    <row r="27" spans="2:82" ht="30" customHeight="1">
      <c r="B27" s="1796"/>
      <c r="C27" s="190" t="s">
        <v>104</v>
      </c>
      <c r="D27" s="211">
        <v>139040</v>
      </c>
      <c r="E27" s="212">
        <v>137175</v>
      </c>
      <c r="F27" s="213">
        <v>128256</v>
      </c>
      <c r="G27" s="212">
        <v>129196</v>
      </c>
      <c r="H27" s="211">
        <v>123675</v>
      </c>
      <c r="I27" s="212">
        <v>118784</v>
      </c>
      <c r="J27" s="216">
        <v>137241</v>
      </c>
      <c r="K27" s="212">
        <v>145347</v>
      </c>
      <c r="L27" s="216">
        <v>146251</v>
      </c>
      <c r="M27" s="219">
        <v>152248</v>
      </c>
      <c r="N27" s="220">
        <v>146009</v>
      </c>
      <c r="O27" s="221">
        <v>142200</v>
      </c>
      <c r="P27" s="222">
        <v>143301</v>
      </c>
      <c r="Q27" s="221">
        <v>143130</v>
      </c>
      <c r="R27" s="223">
        <v>12540</v>
      </c>
      <c r="S27" s="224">
        <v>-9.373419093734185</v>
      </c>
      <c r="T27" s="218">
        <v>10935</v>
      </c>
      <c r="U27" s="215">
        <v>8.7086191470325218</v>
      </c>
      <c r="V27" s="218">
        <v>13826</v>
      </c>
      <c r="W27" s="215">
        <v>1.841484973482622</v>
      </c>
      <c r="X27" s="218">
        <v>13648</v>
      </c>
      <c r="Y27" s="215">
        <v>9.3765026446545932</v>
      </c>
      <c r="Z27" s="218">
        <v>12690</v>
      </c>
      <c r="AA27" s="215">
        <v>28.013719358418228</v>
      </c>
      <c r="AB27" s="218">
        <v>12345</v>
      </c>
      <c r="AC27" s="215">
        <v>21.697555205047323</v>
      </c>
      <c r="AD27" s="218">
        <v>16364</v>
      </c>
      <c r="AE27" s="215">
        <v>19.236374234916937</v>
      </c>
      <c r="AF27" s="218">
        <v>11711</v>
      </c>
      <c r="AG27" s="215">
        <v>14.365234374999986</v>
      </c>
      <c r="AH27" s="218">
        <v>10770</v>
      </c>
      <c r="AI27" s="215">
        <v>-10.130173564753008</v>
      </c>
      <c r="AJ27" s="218">
        <v>13392</v>
      </c>
      <c r="AK27" s="215">
        <v>8.533916849015327</v>
      </c>
      <c r="AL27" s="225">
        <v>15905</v>
      </c>
      <c r="AM27" s="226">
        <v>21.616455115461093</v>
      </c>
      <c r="AN27" s="218">
        <v>14304</v>
      </c>
      <c r="AO27" s="215">
        <v>19.909464330622868</v>
      </c>
      <c r="AP27" s="227">
        <v>158430</v>
      </c>
      <c r="AQ27" s="228">
        <v>158264</v>
      </c>
      <c r="AR27" s="217">
        <v>15072</v>
      </c>
      <c r="AS27" s="224">
        <v>20.191387559808604</v>
      </c>
      <c r="AT27" s="218">
        <v>9502</v>
      </c>
      <c r="AU27" s="215">
        <v>-13.10470964791952</v>
      </c>
      <c r="AV27" s="218">
        <v>12561</v>
      </c>
      <c r="AW27" s="215">
        <v>-9.1494286127585696</v>
      </c>
      <c r="AX27" s="218">
        <v>11994</v>
      </c>
      <c r="AY27" s="215">
        <v>-12.118991793669394</v>
      </c>
      <c r="AZ27" s="218">
        <v>12856</v>
      </c>
      <c r="BA27" s="215">
        <v>1.308116627265548</v>
      </c>
      <c r="BB27" s="218">
        <v>12468</v>
      </c>
      <c r="BC27" s="215">
        <v>0.99635479951396633</v>
      </c>
      <c r="BD27" s="218">
        <v>16907</v>
      </c>
      <c r="BE27" s="215">
        <v>3.3182595942312503</v>
      </c>
      <c r="BF27" s="218">
        <v>9857</v>
      </c>
      <c r="BG27" s="215">
        <v>-15.83126974639228</v>
      </c>
      <c r="BH27" s="218">
        <v>13051</v>
      </c>
      <c r="BI27" s="215">
        <v>21.179201485608161</v>
      </c>
      <c r="BJ27" s="218">
        <v>14402</v>
      </c>
      <c r="BK27" s="215">
        <v>7.5418160095579481</v>
      </c>
      <c r="BL27" s="218">
        <v>14313</v>
      </c>
      <c r="BM27" s="215">
        <v>-10.009430996541965</v>
      </c>
      <c r="BN27" s="218">
        <v>12407</v>
      </c>
      <c r="BO27" s="215">
        <v>-13.262024608501122</v>
      </c>
      <c r="BP27" s="1437">
        <v>155390</v>
      </c>
      <c r="BQ27" s="1448">
        <v>157248</v>
      </c>
      <c r="BR27" s="1474">
        <v>-0.64196532376283244</v>
      </c>
      <c r="BS27" s="1805"/>
      <c r="BT27" s="214">
        <v>14721</v>
      </c>
      <c r="BU27" s="215">
        <v>-2.3288216560509483</v>
      </c>
      <c r="BV27" s="218">
        <v>9966</v>
      </c>
      <c r="BW27" s="215">
        <v>4.8831824878972725</v>
      </c>
      <c r="BX27" s="229">
        <v>14306</v>
      </c>
      <c r="BY27" s="1501">
        <v>13.892206034551393</v>
      </c>
      <c r="BZ27" s="1794"/>
      <c r="CA27" s="1487">
        <v>38993</v>
      </c>
      <c r="CB27" s="1457">
        <v>5.0033660966742843</v>
      </c>
      <c r="CD27" s="301"/>
    </row>
    <row r="28" spans="2:82" ht="30" customHeight="1">
      <c r="B28" s="1796"/>
      <c r="C28" s="190" t="s">
        <v>105</v>
      </c>
      <c r="D28" s="211">
        <v>65110</v>
      </c>
      <c r="E28" s="212">
        <v>71317</v>
      </c>
      <c r="F28" s="213">
        <v>70445</v>
      </c>
      <c r="G28" s="212">
        <v>66579</v>
      </c>
      <c r="H28" s="211">
        <v>66564</v>
      </c>
      <c r="I28" s="212">
        <v>67600</v>
      </c>
      <c r="J28" s="277">
        <v>70009</v>
      </c>
      <c r="K28" s="212">
        <v>66727</v>
      </c>
      <c r="L28" s="277">
        <v>59320</v>
      </c>
      <c r="M28" s="219">
        <v>65888</v>
      </c>
      <c r="N28" s="278">
        <v>72394</v>
      </c>
      <c r="O28" s="221">
        <v>77690</v>
      </c>
      <c r="P28" s="279">
        <v>101035</v>
      </c>
      <c r="Q28" s="221">
        <v>103807</v>
      </c>
      <c r="R28" s="223">
        <v>6786</v>
      </c>
      <c r="S28" s="224">
        <v>-9.8565356004250759</v>
      </c>
      <c r="T28" s="218">
        <v>9297</v>
      </c>
      <c r="U28" s="215">
        <v>44.542910447761187</v>
      </c>
      <c r="V28" s="218">
        <v>9136</v>
      </c>
      <c r="W28" s="215">
        <v>7.6469895133733985</v>
      </c>
      <c r="X28" s="218">
        <v>6767</v>
      </c>
      <c r="Y28" s="215">
        <v>-2.5770227469046887</v>
      </c>
      <c r="Z28" s="218">
        <v>8004</v>
      </c>
      <c r="AA28" s="215">
        <v>5.6075999472225959</v>
      </c>
      <c r="AB28" s="218">
        <v>8669</v>
      </c>
      <c r="AC28" s="215">
        <v>-3.0204720886005134</v>
      </c>
      <c r="AD28" s="218">
        <v>8349</v>
      </c>
      <c r="AE28" s="215">
        <v>25.79478680126563</v>
      </c>
      <c r="AF28" s="218">
        <v>10275</v>
      </c>
      <c r="AG28" s="215">
        <v>13.023869761302393</v>
      </c>
      <c r="AH28" s="218">
        <v>9228</v>
      </c>
      <c r="AI28" s="215">
        <v>-5.415357955160971E-2</v>
      </c>
      <c r="AJ28" s="218">
        <v>10931</v>
      </c>
      <c r="AK28" s="215">
        <v>17.778256653377866</v>
      </c>
      <c r="AL28" s="225">
        <v>10263</v>
      </c>
      <c r="AM28" s="226">
        <v>-1.714230990231755</v>
      </c>
      <c r="AN28" s="218">
        <v>10402</v>
      </c>
      <c r="AO28" s="215">
        <v>-0.36398467432950099</v>
      </c>
      <c r="AP28" s="227">
        <v>108107</v>
      </c>
      <c r="AQ28" s="228">
        <v>106359</v>
      </c>
      <c r="AR28" s="217">
        <v>6276</v>
      </c>
      <c r="AS28" s="224">
        <v>-7.5154730327144108</v>
      </c>
      <c r="AT28" s="218">
        <v>7480</v>
      </c>
      <c r="AU28" s="215">
        <v>-19.543938905023126</v>
      </c>
      <c r="AV28" s="218">
        <v>9715</v>
      </c>
      <c r="AW28" s="215">
        <v>6.3375656742556998</v>
      </c>
      <c r="AX28" s="218">
        <v>7345</v>
      </c>
      <c r="AY28" s="215">
        <v>8.5414511600413618</v>
      </c>
      <c r="AZ28" s="218">
        <v>8395</v>
      </c>
      <c r="BA28" s="215">
        <v>4.8850574712643748</v>
      </c>
      <c r="BB28" s="218">
        <v>7610</v>
      </c>
      <c r="BC28" s="215">
        <v>-12.215941861806428</v>
      </c>
      <c r="BD28" s="218">
        <v>9018</v>
      </c>
      <c r="BE28" s="215">
        <v>8.0129356809198811</v>
      </c>
      <c r="BF28" s="218">
        <v>8508</v>
      </c>
      <c r="BG28" s="215">
        <v>-17.197080291970806</v>
      </c>
      <c r="BH28" s="218">
        <v>7768</v>
      </c>
      <c r="BI28" s="215">
        <v>-15.82141309059385</v>
      </c>
      <c r="BJ28" s="218">
        <v>8989</v>
      </c>
      <c r="BK28" s="215">
        <v>-17.76598664349099</v>
      </c>
      <c r="BL28" s="218">
        <v>8388</v>
      </c>
      <c r="BM28" s="215">
        <v>-18.269511838643666</v>
      </c>
      <c r="BN28" s="218">
        <v>12825</v>
      </c>
      <c r="BO28" s="215">
        <v>23.293597385118247</v>
      </c>
      <c r="BP28" s="1437">
        <v>102317</v>
      </c>
      <c r="BQ28" s="1448">
        <v>98790</v>
      </c>
      <c r="BR28" s="1474">
        <v>-7.1164640509970951</v>
      </c>
      <c r="BS28" s="1805"/>
      <c r="BT28" s="214">
        <v>5383</v>
      </c>
      <c r="BU28" s="215">
        <v>-14.228808158062449</v>
      </c>
      <c r="BV28" s="218">
        <v>6632</v>
      </c>
      <c r="BW28" s="215">
        <v>-11.336898395721931</v>
      </c>
      <c r="BX28" s="229">
        <v>7929</v>
      </c>
      <c r="BY28" s="1501">
        <v>-18.38394235717962</v>
      </c>
      <c r="BZ28" s="1794"/>
      <c r="CA28" s="1487">
        <v>19944</v>
      </c>
      <c r="CB28" s="1457">
        <v>-15.027054663201397</v>
      </c>
      <c r="CD28" s="301"/>
    </row>
    <row r="29" spans="2:82" ht="30" customHeight="1">
      <c r="B29" s="1796"/>
      <c r="C29" s="190" t="s">
        <v>106</v>
      </c>
      <c r="D29" s="211">
        <v>62216</v>
      </c>
      <c r="E29" s="212">
        <v>62668</v>
      </c>
      <c r="F29" s="213">
        <v>62946</v>
      </c>
      <c r="G29" s="212">
        <v>61837</v>
      </c>
      <c r="H29" s="211">
        <v>66523</v>
      </c>
      <c r="I29" s="212">
        <v>67058</v>
      </c>
      <c r="J29" s="216">
        <v>46975</v>
      </c>
      <c r="K29" s="212">
        <v>41294</v>
      </c>
      <c r="L29" s="216">
        <v>42009</v>
      </c>
      <c r="M29" s="219">
        <v>46850</v>
      </c>
      <c r="N29" s="220">
        <v>69124</v>
      </c>
      <c r="O29" s="221">
        <v>72155</v>
      </c>
      <c r="P29" s="222">
        <v>56453</v>
      </c>
      <c r="Q29" s="221">
        <v>44865</v>
      </c>
      <c r="R29" s="223">
        <v>3542</v>
      </c>
      <c r="S29" s="224">
        <v>-50.551444925310626</v>
      </c>
      <c r="T29" s="218">
        <v>1866</v>
      </c>
      <c r="U29" s="215">
        <v>-60.994983277591977</v>
      </c>
      <c r="V29" s="218">
        <v>2020</v>
      </c>
      <c r="W29" s="215">
        <v>-71.424529636440795</v>
      </c>
      <c r="X29" s="218">
        <v>2064</v>
      </c>
      <c r="Y29" s="215">
        <v>-64.933741080530069</v>
      </c>
      <c r="Z29" s="218">
        <v>1743</v>
      </c>
      <c r="AA29" s="215">
        <v>-71.426229508196712</v>
      </c>
      <c r="AB29" s="218">
        <v>1823</v>
      </c>
      <c r="AC29" s="215">
        <v>-72.71774917689315</v>
      </c>
      <c r="AD29" s="218">
        <v>1486</v>
      </c>
      <c r="AE29" s="215">
        <v>-43.541033434650458</v>
      </c>
      <c r="AF29" s="218">
        <v>1482</v>
      </c>
      <c r="AG29" s="215">
        <v>-61.11256887955917</v>
      </c>
      <c r="AH29" s="218">
        <v>1587</v>
      </c>
      <c r="AI29" s="215">
        <v>-40</v>
      </c>
      <c r="AJ29" s="218">
        <v>1145</v>
      </c>
      <c r="AK29" s="215">
        <v>-66.520467836257311</v>
      </c>
      <c r="AL29" s="225">
        <v>1101</v>
      </c>
      <c r="AM29" s="226">
        <v>-66.18550368550369</v>
      </c>
      <c r="AN29" s="218">
        <v>766</v>
      </c>
      <c r="AO29" s="215">
        <v>-74.509151414309486</v>
      </c>
      <c r="AP29" s="227">
        <v>20625</v>
      </c>
      <c r="AQ29" s="228">
        <v>19406</v>
      </c>
      <c r="AR29" s="217">
        <v>2591</v>
      </c>
      <c r="AS29" s="224">
        <v>-26.849237718802925</v>
      </c>
      <c r="AT29" s="218">
        <v>1951</v>
      </c>
      <c r="AU29" s="215">
        <v>4.5551982851018238</v>
      </c>
      <c r="AV29" s="218">
        <v>1667</v>
      </c>
      <c r="AW29" s="215">
        <v>-17.475247524752476</v>
      </c>
      <c r="AX29" s="218">
        <v>2138</v>
      </c>
      <c r="AY29" s="215">
        <v>3.5852713178294664</v>
      </c>
      <c r="AZ29" s="218">
        <v>2059</v>
      </c>
      <c r="BA29" s="215">
        <v>18.129661503155475</v>
      </c>
      <c r="BB29" s="218">
        <v>2744</v>
      </c>
      <c r="BC29" s="215">
        <v>50.521119034558438</v>
      </c>
      <c r="BD29" s="218">
        <v>1818</v>
      </c>
      <c r="BE29" s="215">
        <v>22.341857335127855</v>
      </c>
      <c r="BF29" s="218">
        <v>2354</v>
      </c>
      <c r="BG29" s="215">
        <v>58.839406207827267</v>
      </c>
      <c r="BH29" s="218">
        <v>2395</v>
      </c>
      <c r="BI29" s="215">
        <v>50.913673597983632</v>
      </c>
      <c r="BJ29" s="218">
        <v>2538</v>
      </c>
      <c r="BK29" s="215">
        <v>121.65938864628822</v>
      </c>
      <c r="BL29" s="218">
        <v>2270</v>
      </c>
      <c r="BM29" s="215">
        <v>106.17620345140782</v>
      </c>
      <c r="BN29" s="218">
        <v>1909</v>
      </c>
      <c r="BO29" s="215">
        <v>149.21671018276763</v>
      </c>
      <c r="BP29" s="1437">
        <v>26434</v>
      </c>
      <c r="BQ29" s="1448">
        <v>29416</v>
      </c>
      <c r="BR29" s="1474">
        <v>51.58198495310728</v>
      </c>
      <c r="BS29" s="1805"/>
      <c r="BT29" s="214">
        <v>3398</v>
      </c>
      <c r="BU29" s="215">
        <v>31.146275569278259</v>
      </c>
      <c r="BV29" s="218">
        <v>2623</v>
      </c>
      <c r="BW29" s="215">
        <v>34.443874935930296</v>
      </c>
      <c r="BX29" s="229">
        <v>3170</v>
      </c>
      <c r="BY29" s="1501">
        <v>90.161967606478697</v>
      </c>
      <c r="BZ29" s="1794"/>
      <c r="CA29" s="1487">
        <v>9191</v>
      </c>
      <c r="CB29" s="1457">
        <v>48.027057497181488</v>
      </c>
      <c r="CD29" s="301"/>
    </row>
    <row r="30" spans="2:82" ht="30" customHeight="1">
      <c r="B30" s="1796"/>
      <c r="C30" s="190" t="s">
        <v>107</v>
      </c>
      <c r="D30" s="211">
        <v>58701</v>
      </c>
      <c r="E30" s="212">
        <v>59974</v>
      </c>
      <c r="F30" s="213">
        <v>60303</v>
      </c>
      <c r="G30" s="212">
        <v>59042</v>
      </c>
      <c r="H30" s="211">
        <v>66446</v>
      </c>
      <c r="I30" s="212">
        <v>73334</v>
      </c>
      <c r="J30" s="277">
        <v>80839</v>
      </c>
      <c r="K30" s="212">
        <v>75376</v>
      </c>
      <c r="L30" s="277">
        <v>72136</v>
      </c>
      <c r="M30" s="219">
        <v>71786</v>
      </c>
      <c r="N30" s="278">
        <v>69002</v>
      </c>
      <c r="O30" s="221">
        <v>74373</v>
      </c>
      <c r="P30" s="279">
        <v>92625</v>
      </c>
      <c r="Q30" s="221">
        <v>87473</v>
      </c>
      <c r="R30" s="223">
        <v>3034</v>
      </c>
      <c r="S30" s="224">
        <v>-53.904588271042236</v>
      </c>
      <c r="T30" s="218">
        <v>4993</v>
      </c>
      <c r="U30" s="215">
        <v>14.834406623735049</v>
      </c>
      <c r="V30" s="218">
        <v>5848</v>
      </c>
      <c r="W30" s="215">
        <v>-27.775719402247745</v>
      </c>
      <c r="X30" s="218">
        <v>4415</v>
      </c>
      <c r="Y30" s="215">
        <v>-50.53221288515406</v>
      </c>
      <c r="Z30" s="218">
        <v>3902</v>
      </c>
      <c r="AA30" s="215">
        <v>-63.573562359970126</v>
      </c>
      <c r="AB30" s="218">
        <v>5228</v>
      </c>
      <c r="AC30" s="215">
        <v>-1.7662532882375075</v>
      </c>
      <c r="AD30" s="218">
        <v>3935</v>
      </c>
      <c r="AE30" s="215">
        <v>-31.049588224986863</v>
      </c>
      <c r="AF30" s="218">
        <v>4082</v>
      </c>
      <c r="AG30" s="215">
        <v>-39.935256032960567</v>
      </c>
      <c r="AH30" s="218">
        <v>4295</v>
      </c>
      <c r="AI30" s="215">
        <v>-51.822770611329219</v>
      </c>
      <c r="AJ30" s="218">
        <v>4196</v>
      </c>
      <c r="AK30" s="215">
        <v>-52.182336182336179</v>
      </c>
      <c r="AL30" s="225">
        <v>5994</v>
      </c>
      <c r="AM30" s="226">
        <v>-31.4187643020595</v>
      </c>
      <c r="AN30" s="218">
        <v>9285</v>
      </c>
      <c r="AO30" s="215">
        <v>-4.3375231815371933</v>
      </c>
      <c r="AP30" s="227">
        <v>59207</v>
      </c>
      <c r="AQ30" s="228">
        <v>52953</v>
      </c>
      <c r="AR30" s="217">
        <v>2344</v>
      </c>
      <c r="AS30" s="224">
        <v>-22.742254449571519</v>
      </c>
      <c r="AT30" s="218">
        <v>1304</v>
      </c>
      <c r="AU30" s="215">
        <v>-73.883436811536143</v>
      </c>
      <c r="AV30" s="218">
        <v>3973</v>
      </c>
      <c r="AW30" s="215">
        <v>-32.062243502051984</v>
      </c>
      <c r="AX30" s="218">
        <v>4593</v>
      </c>
      <c r="AY30" s="215">
        <v>4.0317100792752143</v>
      </c>
      <c r="AZ30" s="218">
        <v>5496</v>
      </c>
      <c r="BA30" s="215">
        <v>40.850845720143525</v>
      </c>
      <c r="BB30" s="218">
        <v>5315</v>
      </c>
      <c r="BC30" s="215">
        <v>1.6641162968630567</v>
      </c>
      <c r="BD30" s="218">
        <v>6588</v>
      </c>
      <c r="BE30" s="215">
        <v>67.42058449809403</v>
      </c>
      <c r="BF30" s="218">
        <v>4761</v>
      </c>
      <c r="BG30" s="215">
        <v>16.634002939735424</v>
      </c>
      <c r="BH30" s="218">
        <v>7143</v>
      </c>
      <c r="BI30" s="215">
        <v>66.309662398137363</v>
      </c>
      <c r="BJ30" s="218">
        <v>8898</v>
      </c>
      <c r="BK30" s="215">
        <v>112.05910390848425</v>
      </c>
      <c r="BL30" s="218">
        <v>8855</v>
      </c>
      <c r="BM30" s="215">
        <v>47.731064397731075</v>
      </c>
      <c r="BN30" s="218">
        <v>8858</v>
      </c>
      <c r="BO30" s="215">
        <v>-4.5988152934841082</v>
      </c>
      <c r="BP30" s="1437">
        <v>68128</v>
      </c>
      <c r="BQ30" s="1448">
        <v>72535</v>
      </c>
      <c r="BR30" s="1474">
        <v>36.979963363737653</v>
      </c>
      <c r="BS30" s="1805"/>
      <c r="BT30" s="214">
        <v>3417</v>
      </c>
      <c r="BU30" s="215">
        <v>45.776450511945399</v>
      </c>
      <c r="BV30" s="218">
        <v>3156</v>
      </c>
      <c r="BW30" s="215">
        <v>142.02453987730061</v>
      </c>
      <c r="BX30" s="229">
        <v>5455</v>
      </c>
      <c r="BY30" s="1501">
        <v>37.301787062673043</v>
      </c>
      <c r="BZ30" s="1794"/>
      <c r="CA30" s="1487">
        <v>12028</v>
      </c>
      <c r="CB30" s="1458">
        <v>57.827056816690714</v>
      </c>
      <c r="CD30" s="301"/>
    </row>
    <row r="31" spans="2:82" ht="30" customHeight="1">
      <c r="B31" s="1796"/>
      <c r="C31" s="190" t="s">
        <v>108</v>
      </c>
      <c r="D31" s="211">
        <v>19887</v>
      </c>
      <c r="E31" s="212">
        <v>21818</v>
      </c>
      <c r="F31" s="213">
        <v>24316</v>
      </c>
      <c r="G31" s="212">
        <v>26366</v>
      </c>
      <c r="H31" s="211">
        <v>30123</v>
      </c>
      <c r="I31" s="212">
        <v>29856</v>
      </c>
      <c r="J31" s="216">
        <v>22876</v>
      </c>
      <c r="K31" s="212">
        <v>18584</v>
      </c>
      <c r="L31" s="216">
        <v>15076</v>
      </c>
      <c r="M31" s="219">
        <v>15674</v>
      </c>
      <c r="N31" s="220">
        <v>16202</v>
      </c>
      <c r="O31" s="221">
        <v>15510</v>
      </c>
      <c r="P31" s="222">
        <v>13857</v>
      </c>
      <c r="Q31" s="221">
        <v>16250</v>
      </c>
      <c r="R31" s="223">
        <v>845</v>
      </c>
      <c r="S31" s="224">
        <v>3.4271725826193347</v>
      </c>
      <c r="T31" s="218">
        <v>2038</v>
      </c>
      <c r="U31" s="215">
        <v>169.22060766182295</v>
      </c>
      <c r="V31" s="218">
        <v>2159</v>
      </c>
      <c r="W31" s="215">
        <v>100.83720930232559</v>
      </c>
      <c r="X31" s="218">
        <v>1667</v>
      </c>
      <c r="Y31" s="215">
        <v>47.783687943262407</v>
      </c>
      <c r="Z31" s="218">
        <v>1607</v>
      </c>
      <c r="AA31" s="215">
        <v>84.92520138089759</v>
      </c>
      <c r="AB31" s="218">
        <v>2616</v>
      </c>
      <c r="AC31" s="215">
        <v>91.088385682980288</v>
      </c>
      <c r="AD31" s="218">
        <v>1711</v>
      </c>
      <c r="AE31" s="215">
        <v>52.495543672014264</v>
      </c>
      <c r="AF31" s="218">
        <v>1825</v>
      </c>
      <c r="AG31" s="215">
        <v>63.824057450628345</v>
      </c>
      <c r="AH31" s="218">
        <v>1630</v>
      </c>
      <c r="AI31" s="215">
        <v>5.7068741893644699</v>
      </c>
      <c r="AJ31" s="218">
        <v>1687</v>
      </c>
      <c r="AK31" s="215">
        <v>33.4651898734177</v>
      </c>
      <c r="AL31" s="225">
        <v>2017</v>
      </c>
      <c r="AM31" s="226">
        <v>55.512721665381662</v>
      </c>
      <c r="AN31" s="218">
        <v>2267</v>
      </c>
      <c r="AO31" s="215">
        <v>50.831669993346651</v>
      </c>
      <c r="AP31" s="227">
        <v>22069</v>
      </c>
      <c r="AQ31" s="228">
        <v>22443</v>
      </c>
      <c r="AR31" s="217">
        <v>1784</v>
      </c>
      <c r="AS31" s="224">
        <v>111.12426035502958</v>
      </c>
      <c r="AT31" s="218">
        <v>1654</v>
      </c>
      <c r="AU31" s="215">
        <v>-18.842001962708537</v>
      </c>
      <c r="AV31" s="218">
        <v>1978</v>
      </c>
      <c r="AW31" s="215">
        <v>-8.3835108846688371</v>
      </c>
      <c r="AX31" s="218">
        <v>1822</v>
      </c>
      <c r="AY31" s="215">
        <v>9.2981403719256264</v>
      </c>
      <c r="AZ31" s="218">
        <v>2023</v>
      </c>
      <c r="BA31" s="215">
        <v>25.886745488487861</v>
      </c>
      <c r="BB31" s="218">
        <v>1706</v>
      </c>
      <c r="BC31" s="215">
        <v>-34.785932721712541</v>
      </c>
      <c r="BD31" s="218">
        <v>1954</v>
      </c>
      <c r="BE31" s="215">
        <v>14.202220923436599</v>
      </c>
      <c r="BF31" s="218">
        <v>2258</v>
      </c>
      <c r="BG31" s="215">
        <v>23.726027397260268</v>
      </c>
      <c r="BH31" s="218">
        <v>2097</v>
      </c>
      <c r="BI31" s="215">
        <v>28.650306748466249</v>
      </c>
      <c r="BJ31" s="218">
        <v>2031</v>
      </c>
      <c r="BK31" s="215">
        <v>20.391227030231178</v>
      </c>
      <c r="BL31" s="218">
        <v>2184</v>
      </c>
      <c r="BM31" s="215">
        <v>8.2796232027763921</v>
      </c>
      <c r="BN31" s="218">
        <v>2203</v>
      </c>
      <c r="BO31" s="215">
        <v>-2.8231142479047264</v>
      </c>
      <c r="BP31" s="1437">
        <v>23694</v>
      </c>
      <c r="BQ31" s="1448">
        <v>24249</v>
      </c>
      <c r="BR31" s="1474">
        <v>8.0470525330838143</v>
      </c>
      <c r="BS31" s="1805"/>
      <c r="BT31" s="214">
        <v>1559</v>
      </c>
      <c r="BU31" s="215">
        <v>-12.61210762331838</v>
      </c>
      <c r="BV31" s="218">
        <v>1954</v>
      </c>
      <c r="BW31" s="215">
        <v>18.137847642079791</v>
      </c>
      <c r="BX31" s="229">
        <v>2458</v>
      </c>
      <c r="BY31" s="1501">
        <v>24.266936299292212</v>
      </c>
      <c r="BZ31" s="1794"/>
      <c r="CA31" s="1487">
        <v>5971</v>
      </c>
      <c r="CB31" s="1457">
        <v>10.247415066469713</v>
      </c>
      <c r="CD31" s="301"/>
    </row>
    <row r="32" spans="2:82" ht="30" customHeight="1">
      <c r="B32" s="1796"/>
      <c r="C32" s="230" t="s">
        <v>109</v>
      </c>
      <c r="D32" s="211"/>
      <c r="E32" s="212"/>
      <c r="F32" s="213"/>
      <c r="G32" s="212"/>
      <c r="H32" s="211"/>
      <c r="I32" s="212"/>
      <c r="J32" s="216"/>
      <c r="K32" s="212"/>
      <c r="L32" s="216"/>
      <c r="M32" s="219"/>
      <c r="N32" s="220"/>
      <c r="O32" s="288">
        <v>128266</v>
      </c>
      <c r="P32" s="208">
        <v>156980</v>
      </c>
      <c r="Q32" s="288">
        <v>173439</v>
      </c>
      <c r="R32" s="290">
        <v>14366</v>
      </c>
      <c r="S32" s="291">
        <v>70.597316233226451</v>
      </c>
      <c r="T32" s="286">
        <v>16334</v>
      </c>
      <c r="U32" s="285">
        <v>91.107991107991097</v>
      </c>
      <c r="V32" s="286">
        <v>18528</v>
      </c>
      <c r="W32" s="285">
        <v>17.258401367002094</v>
      </c>
      <c r="X32" s="286">
        <v>14653</v>
      </c>
      <c r="Y32" s="285">
        <v>2.5689486210275874</v>
      </c>
      <c r="Z32" s="286">
        <v>17930</v>
      </c>
      <c r="AA32" s="285">
        <v>65.910983621726643</v>
      </c>
      <c r="AB32" s="286">
        <v>18983</v>
      </c>
      <c r="AC32" s="285">
        <v>18.941102756892221</v>
      </c>
      <c r="AD32" s="286">
        <v>20042</v>
      </c>
      <c r="AE32" s="285">
        <v>16.624963631073626</v>
      </c>
      <c r="AF32" s="286">
        <v>20351</v>
      </c>
      <c r="AG32" s="285">
        <v>21.709227916990613</v>
      </c>
      <c r="AH32" s="286">
        <v>21660</v>
      </c>
      <c r="AI32" s="285">
        <v>27.336860670194014</v>
      </c>
      <c r="AJ32" s="286">
        <v>21400</v>
      </c>
      <c r="AK32" s="285">
        <v>66.562889165628889</v>
      </c>
      <c r="AL32" s="292">
        <v>17767</v>
      </c>
      <c r="AM32" s="293">
        <v>61.444797819173118</v>
      </c>
      <c r="AN32" s="286">
        <v>20055</v>
      </c>
      <c r="AO32" s="285">
        <v>139.06305876743352</v>
      </c>
      <c r="AP32" s="227">
        <v>222069</v>
      </c>
      <c r="AQ32" s="294">
        <v>243080</v>
      </c>
      <c r="AR32" s="289">
        <v>21801</v>
      </c>
      <c r="AS32" s="291">
        <v>51.75414172351384</v>
      </c>
      <c r="AT32" s="286">
        <v>22696</v>
      </c>
      <c r="AU32" s="285">
        <v>38.949430635484248</v>
      </c>
      <c r="AV32" s="286">
        <v>25742</v>
      </c>
      <c r="AW32" s="285">
        <v>38.935664939550946</v>
      </c>
      <c r="AX32" s="286">
        <v>20453</v>
      </c>
      <c r="AY32" s="285">
        <v>39.582338087763588</v>
      </c>
      <c r="AZ32" s="286">
        <v>21001</v>
      </c>
      <c r="BA32" s="285">
        <v>17.127718906859997</v>
      </c>
      <c r="BB32" s="286">
        <v>24374</v>
      </c>
      <c r="BC32" s="285">
        <v>28.399093926144445</v>
      </c>
      <c r="BD32" s="286">
        <v>25003</v>
      </c>
      <c r="BE32" s="285">
        <v>24.753018660812302</v>
      </c>
      <c r="BF32" s="286">
        <v>25400</v>
      </c>
      <c r="BG32" s="285">
        <v>24.809591666257177</v>
      </c>
      <c r="BH32" s="286">
        <v>25012</v>
      </c>
      <c r="BI32" s="285">
        <v>15.475530932594637</v>
      </c>
      <c r="BJ32" s="286">
        <v>30396</v>
      </c>
      <c r="BK32" s="285">
        <v>42.037383177570092</v>
      </c>
      <c r="BL32" s="286">
        <v>26122</v>
      </c>
      <c r="BM32" s="285">
        <v>47.02538413913436</v>
      </c>
      <c r="BN32" s="286">
        <v>32212</v>
      </c>
      <c r="BO32" s="285">
        <v>60.618299675891308</v>
      </c>
      <c r="BP32" s="1437">
        <v>300212</v>
      </c>
      <c r="BQ32" s="1459">
        <v>306176</v>
      </c>
      <c r="BR32" s="1478">
        <v>25.956886621688341</v>
      </c>
      <c r="BS32" s="1805"/>
      <c r="BT32" s="284">
        <v>23405</v>
      </c>
      <c r="BU32" s="285">
        <v>7.3574606669418756</v>
      </c>
      <c r="BV32" s="286">
        <v>24010</v>
      </c>
      <c r="BW32" s="285">
        <v>5.7895664434261676</v>
      </c>
      <c r="BX32" s="295">
        <v>28788</v>
      </c>
      <c r="BY32" s="1509">
        <v>11.832802424054066</v>
      </c>
      <c r="BZ32" s="1794"/>
      <c r="CA32" s="1487">
        <v>76203</v>
      </c>
      <c r="CB32" s="1460">
        <v>8.491009268355171</v>
      </c>
      <c r="CD32" s="301"/>
    </row>
    <row r="33" spans="2:82" ht="30" customHeight="1" thickBot="1">
      <c r="B33" s="1797"/>
      <c r="C33" s="303" t="s">
        <v>85</v>
      </c>
      <c r="D33" s="233">
        <v>168056</v>
      </c>
      <c r="E33" s="236">
        <v>179791</v>
      </c>
      <c r="F33" s="235">
        <v>178364</v>
      </c>
      <c r="G33" s="236">
        <v>180193</v>
      </c>
      <c r="H33" s="233">
        <v>189374</v>
      </c>
      <c r="I33" s="236">
        <v>189074</v>
      </c>
      <c r="J33" s="239">
        <v>164906</v>
      </c>
      <c r="K33" s="296">
        <v>152073</v>
      </c>
      <c r="L33" s="239">
        <v>108311</v>
      </c>
      <c r="M33" s="242">
        <v>121492</v>
      </c>
      <c r="N33" s="243">
        <v>157598</v>
      </c>
      <c r="O33" s="244">
        <v>25855</v>
      </c>
      <c r="P33" s="250">
        <v>26480</v>
      </c>
      <c r="Q33" s="244">
        <v>25814</v>
      </c>
      <c r="R33" s="246">
        <v>2042</v>
      </c>
      <c r="S33" s="247">
        <v>-16.890516890516892</v>
      </c>
      <c r="T33" s="241">
        <v>2165</v>
      </c>
      <c r="U33" s="238">
        <v>-13.226452905811627</v>
      </c>
      <c r="V33" s="241">
        <v>2675</v>
      </c>
      <c r="W33" s="238">
        <v>3.0431432973805812</v>
      </c>
      <c r="X33" s="241">
        <v>2061</v>
      </c>
      <c r="Y33" s="238">
        <v>-23.610081541882877</v>
      </c>
      <c r="Z33" s="241">
        <v>2168</v>
      </c>
      <c r="AA33" s="238">
        <v>9.2336103416428728E-2</v>
      </c>
      <c r="AB33" s="241">
        <v>2365</v>
      </c>
      <c r="AC33" s="238">
        <v>11.398963730569946</v>
      </c>
      <c r="AD33" s="241">
        <v>2217</v>
      </c>
      <c r="AE33" s="238">
        <v>8.8899803536345701</v>
      </c>
      <c r="AF33" s="241">
        <v>2058</v>
      </c>
      <c r="AG33" s="238">
        <v>23.23353293413173</v>
      </c>
      <c r="AH33" s="241">
        <v>2230</v>
      </c>
      <c r="AI33" s="238">
        <v>25.563063063063069</v>
      </c>
      <c r="AJ33" s="241">
        <v>2322</v>
      </c>
      <c r="AK33" s="238">
        <v>18.894009216589865</v>
      </c>
      <c r="AL33" s="248">
        <v>1920</v>
      </c>
      <c r="AM33" s="249">
        <v>-6.3414634146341342</v>
      </c>
      <c r="AN33" s="241">
        <v>2532</v>
      </c>
      <c r="AO33" s="238">
        <v>2.9268292682926926</v>
      </c>
      <c r="AP33" s="250">
        <v>26755</v>
      </c>
      <c r="AQ33" s="251">
        <v>26299</v>
      </c>
      <c r="AR33" s="240">
        <v>2247</v>
      </c>
      <c r="AS33" s="247">
        <v>10.039177277179249</v>
      </c>
      <c r="AT33" s="241">
        <v>1845</v>
      </c>
      <c r="AU33" s="238">
        <v>-14.780600461893769</v>
      </c>
      <c r="AV33" s="241">
        <v>2334</v>
      </c>
      <c r="AW33" s="238">
        <v>-12.747663551401871</v>
      </c>
      <c r="AX33" s="241">
        <v>2016</v>
      </c>
      <c r="AY33" s="238">
        <v>-2.1834061135371172</v>
      </c>
      <c r="AZ33" s="241">
        <v>1949</v>
      </c>
      <c r="BA33" s="238">
        <v>-10.101476014760152</v>
      </c>
      <c r="BB33" s="241">
        <v>2189</v>
      </c>
      <c r="BC33" s="238">
        <v>-7.4418604651162781</v>
      </c>
      <c r="BD33" s="241">
        <v>2318</v>
      </c>
      <c r="BE33" s="238">
        <v>4.5557059088858693</v>
      </c>
      <c r="BF33" s="241">
        <v>2131</v>
      </c>
      <c r="BG33" s="238">
        <v>3.5471331389698832</v>
      </c>
      <c r="BH33" s="241">
        <v>2548</v>
      </c>
      <c r="BI33" s="238">
        <v>14.260089686098667</v>
      </c>
      <c r="BJ33" s="241">
        <v>2336</v>
      </c>
      <c r="BK33" s="238">
        <v>0.60292850990526858</v>
      </c>
      <c r="BL33" s="241">
        <v>2243</v>
      </c>
      <c r="BM33" s="238">
        <v>16.822916666666671</v>
      </c>
      <c r="BN33" s="241">
        <v>3386</v>
      </c>
      <c r="BO33" s="238">
        <v>33.728278041074248</v>
      </c>
      <c r="BP33" s="1438">
        <v>27542</v>
      </c>
      <c r="BQ33" s="1450">
        <v>28403</v>
      </c>
      <c r="BR33" s="1475">
        <v>8.0003041940758237</v>
      </c>
      <c r="BS33" s="1806"/>
      <c r="BT33" s="237">
        <v>2072</v>
      </c>
      <c r="BU33" s="238">
        <v>-7.7881619937694779</v>
      </c>
      <c r="BV33" s="241">
        <v>2403</v>
      </c>
      <c r="BW33" s="238">
        <v>30.243902439024396</v>
      </c>
      <c r="BX33" s="252">
        <v>2812</v>
      </c>
      <c r="BY33" s="1503">
        <v>20.479862896315339</v>
      </c>
      <c r="BZ33" s="1795"/>
      <c r="CA33" s="1488">
        <v>7287</v>
      </c>
      <c r="CB33" s="1461">
        <v>13.398692810457518</v>
      </c>
      <c r="CD33" s="301"/>
    </row>
    <row r="34" spans="2:82" s="151" customFormat="1" ht="104.25" customHeight="1" thickBot="1">
      <c r="B34" s="1791" t="s">
        <v>110</v>
      </c>
      <c r="C34" s="1792"/>
      <c r="D34" s="305">
        <v>1580851</v>
      </c>
      <c r="E34" s="306">
        <v>1636495</v>
      </c>
      <c r="F34" s="307">
        <v>1633161</v>
      </c>
      <c r="G34" s="155">
        <v>1597471</v>
      </c>
      <c r="H34" s="176">
        <v>1564309</v>
      </c>
      <c r="I34" s="177">
        <v>1569566</v>
      </c>
      <c r="J34" s="160">
        <v>1610169</v>
      </c>
      <c r="K34" s="177">
        <v>1587297</v>
      </c>
      <c r="L34" s="160">
        <v>1504221</v>
      </c>
      <c r="M34" s="183">
        <v>1538224</v>
      </c>
      <c r="N34" s="164">
        <v>1476136</v>
      </c>
      <c r="O34" s="184">
        <v>1395920</v>
      </c>
      <c r="P34" s="166">
        <v>1289132</v>
      </c>
      <c r="Q34" s="184">
        <v>1407158</v>
      </c>
      <c r="R34" s="185">
        <v>130218</v>
      </c>
      <c r="S34" s="257">
        <v>17.982078625725961</v>
      </c>
      <c r="T34" s="182">
        <v>155840</v>
      </c>
      <c r="U34" s="256">
        <v>53.213913522229007</v>
      </c>
      <c r="V34" s="182">
        <v>207839</v>
      </c>
      <c r="W34" s="256">
        <v>26.896682256114673</v>
      </c>
      <c r="X34" s="182">
        <v>125326</v>
      </c>
      <c r="Y34" s="256">
        <v>21.507033923775737</v>
      </c>
      <c r="Z34" s="182">
        <v>116954</v>
      </c>
      <c r="AA34" s="256">
        <v>35.138195599926064</v>
      </c>
      <c r="AB34" s="182">
        <v>142038</v>
      </c>
      <c r="AC34" s="256">
        <v>51.142844981697465</v>
      </c>
      <c r="AD34" s="182">
        <v>141178</v>
      </c>
      <c r="AE34" s="256">
        <v>35.187827369267751</v>
      </c>
      <c r="AF34" s="182">
        <v>120426</v>
      </c>
      <c r="AG34" s="256">
        <v>45.485955904560541</v>
      </c>
      <c r="AH34" s="182">
        <v>144246</v>
      </c>
      <c r="AI34" s="256">
        <v>20.534460859683136</v>
      </c>
      <c r="AJ34" s="182">
        <v>133996</v>
      </c>
      <c r="AK34" s="256">
        <v>17.826648962830731</v>
      </c>
      <c r="AL34" s="187">
        <v>139749</v>
      </c>
      <c r="AM34" s="258">
        <v>27.061872073464556</v>
      </c>
      <c r="AN34" s="182">
        <v>115160</v>
      </c>
      <c r="AO34" s="256">
        <v>16.309134246353977</v>
      </c>
      <c r="AP34" s="259">
        <v>1672970</v>
      </c>
      <c r="AQ34" s="260">
        <v>1529818</v>
      </c>
      <c r="AR34" s="181">
        <v>112425</v>
      </c>
      <c r="AS34" s="257">
        <v>-13.66400958392849</v>
      </c>
      <c r="AT34" s="182">
        <v>103946</v>
      </c>
      <c r="AU34" s="256">
        <v>-33.29953798767967</v>
      </c>
      <c r="AV34" s="182">
        <v>134374</v>
      </c>
      <c r="AW34" s="256">
        <v>-35.347071531329547</v>
      </c>
      <c r="AX34" s="182">
        <v>107947</v>
      </c>
      <c r="AY34" s="256">
        <v>-13.867034773311204</v>
      </c>
      <c r="AZ34" s="182">
        <v>102071</v>
      </c>
      <c r="BA34" s="256">
        <v>-12.725516014843436</v>
      </c>
      <c r="BB34" s="182">
        <v>121533</v>
      </c>
      <c r="BC34" s="256">
        <v>-14.436277615849278</v>
      </c>
      <c r="BD34" s="182">
        <v>140353</v>
      </c>
      <c r="BE34" s="256">
        <v>-0.58436866933942611</v>
      </c>
      <c r="BF34" s="182">
        <v>109505</v>
      </c>
      <c r="BG34" s="256">
        <v>-9.0686396625313535</v>
      </c>
      <c r="BH34" s="182">
        <v>135179</v>
      </c>
      <c r="BI34" s="256">
        <v>-6.2857895539564339</v>
      </c>
      <c r="BJ34" s="182">
        <v>143548</v>
      </c>
      <c r="BK34" s="256">
        <v>7.1285710021194717</v>
      </c>
      <c r="BL34" s="182">
        <v>130461</v>
      </c>
      <c r="BM34" s="256">
        <v>-6.6462014039456534</v>
      </c>
      <c r="BN34" s="182">
        <v>100500</v>
      </c>
      <c r="BO34" s="256">
        <v>-12.730114623133034</v>
      </c>
      <c r="BP34" s="1439">
        <v>1441842</v>
      </c>
      <c r="BQ34" s="1445">
        <v>1505255</v>
      </c>
      <c r="BR34" s="1476">
        <v>-1.6056158314256948</v>
      </c>
      <c r="BS34" s="1513" t="s">
        <v>111</v>
      </c>
      <c r="BT34" s="179">
        <v>126534</v>
      </c>
      <c r="BU34" s="256">
        <v>12.549699799866573</v>
      </c>
      <c r="BV34" s="182">
        <v>133287</v>
      </c>
      <c r="BW34" s="256">
        <v>28.227156408134988</v>
      </c>
      <c r="BX34" s="189">
        <v>154337</v>
      </c>
      <c r="BY34" s="1504">
        <v>14.856296604998001</v>
      </c>
      <c r="BZ34" s="1495" t="s">
        <v>112</v>
      </c>
      <c r="CA34" s="1489">
        <v>414158</v>
      </c>
      <c r="CB34" s="1455">
        <v>18.079516457825491</v>
      </c>
      <c r="CD34" s="308"/>
    </row>
    <row r="35" spans="2:82" s="151" customFormat="1" ht="30.6" customHeight="1" thickBot="1">
      <c r="B35" s="253" t="s">
        <v>113</v>
      </c>
      <c r="C35" s="254"/>
      <c r="D35" s="176">
        <v>256395</v>
      </c>
      <c r="E35" s="177">
        <v>259381</v>
      </c>
      <c r="F35" s="178">
        <v>268319</v>
      </c>
      <c r="G35" s="255">
        <v>273619</v>
      </c>
      <c r="H35" s="309">
        <v>269227</v>
      </c>
      <c r="I35" s="255">
        <v>264379</v>
      </c>
      <c r="J35" s="160">
        <v>256324</v>
      </c>
      <c r="K35" s="255">
        <v>255928</v>
      </c>
      <c r="L35" s="160">
        <v>243508</v>
      </c>
      <c r="M35" s="313">
        <v>252030</v>
      </c>
      <c r="N35" s="164">
        <v>273768</v>
      </c>
      <c r="O35" s="314">
        <v>274791</v>
      </c>
      <c r="P35" s="166">
        <v>280120</v>
      </c>
      <c r="Q35" s="314">
        <v>264174</v>
      </c>
      <c r="R35" s="315">
        <v>17583</v>
      </c>
      <c r="S35" s="257">
        <v>-3.0545294150079911</v>
      </c>
      <c r="T35" s="312">
        <v>17693</v>
      </c>
      <c r="U35" s="256">
        <v>-27.989417989417987</v>
      </c>
      <c r="V35" s="312">
        <v>18150</v>
      </c>
      <c r="W35" s="256">
        <v>-31.933245827864241</v>
      </c>
      <c r="X35" s="312">
        <v>16656</v>
      </c>
      <c r="Y35" s="256">
        <v>-22.273554528909429</v>
      </c>
      <c r="Z35" s="312">
        <v>24128</v>
      </c>
      <c r="AA35" s="256">
        <v>-13.417303620770085</v>
      </c>
      <c r="AB35" s="312">
        <v>29129</v>
      </c>
      <c r="AC35" s="256">
        <v>9.9249028265217589</v>
      </c>
      <c r="AD35" s="312">
        <v>23024</v>
      </c>
      <c r="AE35" s="256">
        <v>-4.0706637223449036</v>
      </c>
      <c r="AF35" s="312">
        <v>27872</v>
      </c>
      <c r="AG35" s="256">
        <v>12.282963380735595</v>
      </c>
      <c r="AH35" s="312">
        <v>26348</v>
      </c>
      <c r="AI35" s="256">
        <v>37.824972537532034</v>
      </c>
      <c r="AJ35" s="312">
        <v>26358</v>
      </c>
      <c r="AK35" s="256">
        <v>15.519130472893011</v>
      </c>
      <c r="AL35" s="316">
        <v>27278</v>
      </c>
      <c r="AM35" s="258">
        <v>11.402434043943472</v>
      </c>
      <c r="AN35" s="312">
        <v>23720</v>
      </c>
      <c r="AO35" s="256">
        <v>20.351108630574856</v>
      </c>
      <c r="AP35" s="259">
        <v>277939</v>
      </c>
      <c r="AQ35" s="317">
        <v>294361</v>
      </c>
      <c r="AR35" s="311">
        <v>22622</v>
      </c>
      <c r="AS35" s="257">
        <v>28.658363191719275</v>
      </c>
      <c r="AT35" s="312">
        <v>23543</v>
      </c>
      <c r="AU35" s="256">
        <v>33.063923585598815</v>
      </c>
      <c r="AV35" s="312">
        <v>23683</v>
      </c>
      <c r="AW35" s="256">
        <v>30.484848484848499</v>
      </c>
      <c r="AX35" s="312">
        <v>25311</v>
      </c>
      <c r="AY35" s="256">
        <v>51.963256484149866</v>
      </c>
      <c r="AZ35" s="312">
        <v>27901</v>
      </c>
      <c r="BA35" s="256">
        <v>15.637433687002655</v>
      </c>
      <c r="BB35" s="312">
        <v>25254</v>
      </c>
      <c r="BC35" s="256">
        <v>-13.30289402313845</v>
      </c>
      <c r="BD35" s="312">
        <v>26737</v>
      </c>
      <c r="BE35" s="256">
        <v>16.12665045170256</v>
      </c>
      <c r="BF35" s="312">
        <v>25705</v>
      </c>
      <c r="BG35" s="256">
        <v>-7.7748277841561446</v>
      </c>
      <c r="BH35" s="312">
        <v>23309</v>
      </c>
      <c r="BI35" s="256">
        <v>-11.534082283285258</v>
      </c>
      <c r="BJ35" s="312">
        <v>24110</v>
      </c>
      <c r="BK35" s="256">
        <v>-8.5287199332271086</v>
      </c>
      <c r="BL35" s="312">
        <v>27062</v>
      </c>
      <c r="BM35" s="256">
        <v>-0.79184690959748139</v>
      </c>
      <c r="BN35" s="312">
        <v>23243</v>
      </c>
      <c r="BO35" s="256">
        <v>-2.0109612141652633</v>
      </c>
      <c r="BP35" s="1439">
        <v>298480</v>
      </c>
      <c r="BQ35" s="1462">
        <v>300277</v>
      </c>
      <c r="BR35" s="1479">
        <v>2.0097771104188382</v>
      </c>
      <c r="BS35" s="1801"/>
      <c r="BT35" s="310">
        <v>22787</v>
      </c>
      <c r="BU35" s="256">
        <v>0.72937848112457004</v>
      </c>
      <c r="BV35" s="312">
        <v>23152</v>
      </c>
      <c r="BW35" s="256">
        <v>-1.6607908932591471</v>
      </c>
      <c r="BX35" s="318">
        <v>25706</v>
      </c>
      <c r="BY35" s="1504">
        <v>8.5419921462652582</v>
      </c>
      <c r="BZ35" s="1798"/>
      <c r="CA35" s="1489">
        <v>71645</v>
      </c>
      <c r="CB35" s="1455">
        <v>2.5727293551712336</v>
      </c>
      <c r="CD35" s="308"/>
    </row>
    <row r="36" spans="2:82">
      <c r="B36" s="1796"/>
      <c r="C36" s="261" t="s">
        <v>114</v>
      </c>
      <c r="D36" s="191">
        <v>218738</v>
      </c>
      <c r="E36" s="192">
        <v>220728</v>
      </c>
      <c r="F36" s="193">
        <v>225266</v>
      </c>
      <c r="G36" s="262">
        <v>229258</v>
      </c>
      <c r="H36" s="319">
        <v>225880</v>
      </c>
      <c r="I36" s="262">
        <v>223096</v>
      </c>
      <c r="J36" s="197">
        <v>215378</v>
      </c>
      <c r="K36" s="262">
        <v>215720</v>
      </c>
      <c r="L36" s="197">
        <v>213647</v>
      </c>
      <c r="M36" s="323">
        <v>220403</v>
      </c>
      <c r="N36" s="201">
        <v>232932</v>
      </c>
      <c r="O36" s="324">
        <v>234091</v>
      </c>
      <c r="P36" s="203">
        <v>238139</v>
      </c>
      <c r="Q36" s="324">
        <v>221274</v>
      </c>
      <c r="R36" s="325">
        <v>13866</v>
      </c>
      <c r="S36" s="205">
        <v>-12.583532971882477</v>
      </c>
      <c r="T36" s="322">
        <v>15048</v>
      </c>
      <c r="U36" s="196">
        <v>-30.297836861364573</v>
      </c>
      <c r="V36" s="322">
        <v>14355</v>
      </c>
      <c r="W36" s="196">
        <v>-36.714720275095893</v>
      </c>
      <c r="X36" s="322">
        <v>13303</v>
      </c>
      <c r="Y36" s="196">
        <v>-28.126857204603155</v>
      </c>
      <c r="Z36" s="322">
        <v>20136</v>
      </c>
      <c r="AA36" s="196">
        <v>-14.289362788915852</v>
      </c>
      <c r="AB36" s="322">
        <v>22436</v>
      </c>
      <c r="AC36" s="196">
        <v>-3.2013115885753791</v>
      </c>
      <c r="AD36" s="322">
        <v>20581</v>
      </c>
      <c r="AE36" s="196">
        <v>2.387940898462773</v>
      </c>
      <c r="AF36" s="322">
        <v>24006</v>
      </c>
      <c r="AG36" s="196">
        <v>13.81026880955767</v>
      </c>
      <c r="AH36" s="322">
        <v>22412</v>
      </c>
      <c r="AI36" s="196">
        <v>46.867627785058971</v>
      </c>
      <c r="AJ36" s="322">
        <v>21595</v>
      </c>
      <c r="AK36" s="196">
        <v>14.398474333845428</v>
      </c>
      <c r="AL36" s="326">
        <v>22273</v>
      </c>
      <c r="AM36" s="207">
        <v>7.7395636820974261</v>
      </c>
      <c r="AN36" s="322">
        <v>20428</v>
      </c>
      <c r="AO36" s="196">
        <v>21.443433802984373</v>
      </c>
      <c r="AP36" s="263">
        <v>230439</v>
      </c>
      <c r="AQ36" s="327">
        <v>246396</v>
      </c>
      <c r="AR36" s="321">
        <v>18776</v>
      </c>
      <c r="AS36" s="205">
        <v>35.410356267128236</v>
      </c>
      <c r="AT36" s="322">
        <v>20383</v>
      </c>
      <c r="AU36" s="196">
        <v>35.453216374269005</v>
      </c>
      <c r="AV36" s="322">
        <v>20067</v>
      </c>
      <c r="AW36" s="196">
        <v>39.791013584117024</v>
      </c>
      <c r="AX36" s="322">
        <v>21860</v>
      </c>
      <c r="AY36" s="196">
        <v>64.323836728557467</v>
      </c>
      <c r="AZ36" s="322">
        <v>24389</v>
      </c>
      <c r="BA36" s="196">
        <v>21.121374652363926</v>
      </c>
      <c r="BB36" s="322">
        <v>22109</v>
      </c>
      <c r="BC36" s="196">
        <v>-1.4574790515243308</v>
      </c>
      <c r="BD36" s="322">
        <v>23970</v>
      </c>
      <c r="BE36" s="196">
        <v>16.466643992031479</v>
      </c>
      <c r="BF36" s="322">
        <v>22600</v>
      </c>
      <c r="BG36" s="196">
        <v>-5.8568691160543267</v>
      </c>
      <c r="BH36" s="322">
        <v>19208</v>
      </c>
      <c r="BI36" s="196">
        <v>-14.295912903801536</v>
      </c>
      <c r="BJ36" s="322">
        <v>19846</v>
      </c>
      <c r="BK36" s="196">
        <v>-8.0990970131974933</v>
      </c>
      <c r="BL36" s="322">
        <v>21797</v>
      </c>
      <c r="BM36" s="196">
        <v>-2.1371166883670867</v>
      </c>
      <c r="BN36" s="322">
        <v>19930</v>
      </c>
      <c r="BO36" s="196">
        <v>-2.4378304288231902</v>
      </c>
      <c r="BP36" s="1440">
        <v>254935</v>
      </c>
      <c r="BQ36" s="1463">
        <v>256824</v>
      </c>
      <c r="BR36" s="1480">
        <v>4.2322115618760137</v>
      </c>
      <c r="BS36" s="1802"/>
      <c r="BT36" s="320">
        <v>19393</v>
      </c>
      <c r="BU36" s="196">
        <v>3.2861099275671108</v>
      </c>
      <c r="BV36" s="322">
        <v>19885</v>
      </c>
      <c r="BW36" s="196">
        <v>-2.443212480989061</v>
      </c>
      <c r="BX36" s="328">
        <v>21837</v>
      </c>
      <c r="BY36" s="1500">
        <v>8.8204514875168201</v>
      </c>
      <c r="BZ36" s="1799"/>
      <c r="CA36" s="1490">
        <v>61115</v>
      </c>
      <c r="CB36" s="1456">
        <v>3.1894775942997882</v>
      </c>
      <c r="CD36" s="301"/>
    </row>
    <row r="37" spans="2:82" ht="16.350000000000001" customHeight="1" thickBot="1">
      <c r="B37" s="1797"/>
      <c r="C37" s="230" t="s">
        <v>85</v>
      </c>
      <c r="D37" s="233">
        <v>37657</v>
      </c>
      <c r="E37" s="236">
        <v>38653</v>
      </c>
      <c r="F37" s="235">
        <v>43053</v>
      </c>
      <c r="G37" s="236">
        <v>44361</v>
      </c>
      <c r="H37" s="329">
        <v>43347</v>
      </c>
      <c r="I37" s="234">
        <v>41283</v>
      </c>
      <c r="J37" s="239">
        <v>40946</v>
      </c>
      <c r="K37" s="234">
        <v>40208</v>
      </c>
      <c r="L37" s="239">
        <v>29861</v>
      </c>
      <c r="M37" s="283">
        <v>31627</v>
      </c>
      <c r="N37" s="243">
        <v>40836</v>
      </c>
      <c r="O37" s="288">
        <v>40700</v>
      </c>
      <c r="P37" s="245">
        <v>41981</v>
      </c>
      <c r="Q37" s="288">
        <v>42900</v>
      </c>
      <c r="R37" s="290">
        <v>3717</v>
      </c>
      <c r="S37" s="247">
        <v>63.384615384615387</v>
      </c>
      <c r="T37" s="286">
        <v>2645</v>
      </c>
      <c r="U37" s="238">
        <v>-11.271385441127137</v>
      </c>
      <c r="V37" s="286">
        <v>3795</v>
      </c>
      <c r="W37" s="238">
        <v>-4.6961325966850893</v>
      </c>
      <c r="X37" s="286">
        <v>3353</v>
      </c>
      <c r="Y37" s="238">
        <v>14.828767123287662</v>
      </c>
      <c r="Z37" s="286">
        <v>3992</v>
      </c>
      <c r="AA37" s="238">
        <v>-8.7334247828075036</v>
      </c>
      <c r="AB37" s="286">
        <v>6693</v>
      </c>
      <c r="AC37" s="238">
        <v>101.53568202348691</v>
      </c>
      <c r="AD37" s="286">
        <v>2443</v>
      </c>
      <c r="AE37" s="238">
        <v>-37.358974358974365</v>
      </c>
      <c r="AF37" s="286">
        <v>3866</v>
      </c>
      <c r="AG37" s="238">
        <v>3.646112600536199</v>
      </c>
      <c r="AH37" s="286">
        <v>3936</v>
      </c>
      <c r="AI37" s="238">
        <v>2.0482240082966001</v>
      </c>
      <c r="AJ37" s="286">
        <v>4763</v>
      </c>
      <c r="AK37" s="238">
        <v>20.888324873096437</v>
      </c>
      <c r="AL37" s="292">
        <v>5005</v>
      </c>
      <c r="AM37" s="249">
        <v>31.261473905061621</v>
      </c>
      <c r="AN37" s="286">
        <v>3292</v>
      </c>
      <c r="AO37" s="238">
        <v>13.988919667590039</v>
      </c>
      <c r="AP37" s="250">
        <v>47500</v>
      </c>
      <c r="AQ37" s="294">
        <v>47965</v>
      </c>
      <c r="AR37" s="289">
        <v>3846</v>
      </c>
      <c r="AS37" s="247">
        <v>3.4705407586763499</v>
      </c>
      <c r="AT37" s="286">
        <v>3160</v>
      </c>
      <c r="AU37" s="238">
        <v>19.47069943289226</v>
      </c>
      <c r="AV37" s="286">
        <v>3616</v>
      </c>
      <c r="AW37" s="238">
        <v>-4.7167325428194999</v>
      </c>
      <c r="AX37" s="286">
        <v>3451</v>
      </c>
      <c r="AY37" s="238">
        <v>2.9227557411273466</v>
      </c>
      <c r="AZ37" s="286">
        <v>3512</v>
      </c>
      <c r="BA37" s="238">
        <v>-12.024048096192388</v>
      </c>
      <c r="BB37" s="286">
        <v>3145</v>
      </c>
      <c r="BC37" s="238">
        <v>-53.010608098012852</v>
      </c>
      <c r="BD37" s="286">
        <v>2767</v>
      </c>
      <c r="BE37" s="238">
        <v>13.262382316823576</v>
      </c>
      <c r="BF37" s="286">
        <v>3105</v>
      </c>
      <c r="BG37" s="238">
        <v>-19.684428349715461</v>
      </c>
      <c r="BH37" s="286">
        <v>4101</v>
      </c>
      <c r="BI37" s="238">
        <v>4.1920731707317174</v>
      </c>
      <c r="BJ37" s="286">
        <v>4264</v>
      </c>
      <c r="BK37" s="238">
        <v>-10.476590384211619</v>
      </c>
      <c r="BL37" s="286">
        <v>5265</v>
      </c>
      <c r="BM37" s="238">
        <v>5.1948051948051983</v>
      </c>
      <c r="BN37" s="286">
        <v>3313</v>
      </c>
      <c r="BO37" s="238">
        <v>0.63791008505467062</v>
      </c>
      <c r="BP37" s="1438">
        <v>43545</v>
      </c>
      <c r="BQ37" s="1459">
        <v>43453</v>
      </c>
      <c r="BR37" s="1478">
        <v>-9.406859168143427</v>
      </c>
      <c r="BS37" s="1803"/>
      <c r="BT37" s="284">
        <v>3394</v>
      </c>
      <c r="BU37" s="238">
        <v>-11.752470098803954</v>
      </c>
      <c r="BV37" s="286">
        <v>3267</v>
      </c>
      <c r="BW37" s="238">
        <v>3.3860759493670827</v>
      </c>
      <c r="BX37" s="295">
        <v>3869</v>
      </c>
      <c r="BY37" s="1503">
        <v>6.9966814159292028</v>
      </c>
      <c r="BZ37" s="1800"/>
      <c r="CA37" s="1488">
        <v>10530</v>
      </c>
      <c r="CB37" s="1461">
        <v>-0.86612690642063228</v>
      </c>
      <c r="CD37" s="301"/>
    </row>
    <row r="38" spans="2:82" s="151" customFormat="1" ht="30.6" customHeight="1" thickBot="1">
      <c r="B38" s="253" t="s">
        <v>115</v>
      </c>
      <c r="C38" s="254"/>
      <c r="D38" s="176">
        <v>584389</v>
      </c>
      <c r="E38" s="177">
        <v>548745</v>
      </c>
      <c r="F38" s="178">
        <v>494956</v>
      </c>
      <c r="G38" s="177">
        <v>480415</v>
      </c>
      <c r="H38" s="330">
        <v>413546</v>
      </c>
      <c r="I38" s="331">
        <v>418207</v>
      </c>
      <c r="J38" s="160">
        <v>454894</v>
      </c>
      <c r="K38" s="331">
        <v>463586</v>
      </c>
      <c r="L38" s="160">
        <v>358933</v>
      </c>
      <c r="M38" s="333">
        <v>351471</v>
      </c>
      <c r="N38" s="164">
        <v>418612</v>
      </c>
      <c r="O38" s="265">
        <v>430018</v>
      </c>
      <c r="P38" s="166">
        <v>495572</v>
      </c>
      <c r="Q38" s="265">
        <v>513751</v>
      </c>
      <c r="R38" s="270">
        <v>44430</v>
      </c>
      <c r="S38" s="257">
        <v>19.870497774180478</v>
      </c>
      <c r="T38" s="268">
        <v>41006</v>
      </c>
      <c r="U38" s="256">
        <v>18.723761544920237</v>
      </c>
      <c r="V38" s="268">
        <v>47613</v>
      </c>
      <c r="W38" s="256">
        <v>10.047150187213987</v>
      </c>
      <c r="X38" s="268">
        <v>46049</v>
      </c>
      <c r="Y38" s="256">
        <v>11.390904692791494</v>
      </c>
      <c r="Z38" s="268">
        <v>46049</v>
      </c>
      <c r="AA38" s="256">
        <v>9.9730136364721886</v>
      </c>
      <c r="AB38" s="268">
        <v>42287</v>
      </c>
      <c r="AC38" s="256">
        <v>5.6013385276196175</v>
      </c>
      <c r="AD38" s="268">
        <v>50899</v>
      </c>
      <c r="AE38" s="256">
        <v>27.190264381028541</v>
      </c>
      <c r="AF38" s="268">
        <v>50566</v>
      </c>
      <c r="AG38" s="256">
        <v>17.825519619722257</v>
      </c>
      <c r="AH38" s="268">
        <v>47055</v>
      </c>
      <c r="AI38" s="256">
        <v>32.321925705126404</v>
      </c>
      <c r="AJ38" s="268">
        <v>49678</v>
      </c>
      <c r="AK38" s="256">
        <v>14.497095971236291</v>
      </c>
      <c r="AL38" s="272">
        <v>48516</v>
      </c>
      <c r="AM38" s="258">
        <v>3.8886509635974278</v>
      </c>
      <c r="AN38" s="268">
        <v>54109</v>
      </c>
      <c r="AO38" s="256">
        <v>10.738406123367852</v>
      </c>
      <c r="AP38" s="259">
        <v>568257</v>
      </c>
      <c r="AQ38" s="274">
        <v>568820</v>
      </c>
      <c r="AR38" s="266">
        <v>46743</v>
      </c>
      <c r="AS38" s="257">
        <v>5.2059419311276258</v>
      </c>
      <c r="AT38" s="268">
        <v>41708</v>
      </c>
      <c r="AU38" s="256">
        <v>1.7119445934741293</v>
      </c>
      <c r="AV38" s="268">
        <v>45161</v>
      </c>
      <c r="AW38" s="256">
        <v>-5.1498540314619987</v>
      </c>
      <c r="AX38" s="268">
        <v>42996</v>
      </c>
      <c r="AY38" s="256">
        <v>-6.6298942430888843</v>
      </c>
      <c r="AZ38" s="268">
        <v>47735</v>
      </c>
      <c r="BA38" s="256">
        <v>3.6613172924493398</v>
      </c>
      <c r="BB38" s="268">
        <v>43279</v>
      </c>
      <c r="BC38" s="256">
        <v>2.3458746186771293</v>
      </c>
      <c r="BD38" s="268">
        <v>51538</v>
      </c>
      <c r="BE38" s="256">
        <v>1.2554274150769089</v>
      </c>
      <c r="BF38" s="268">
        <v>52281</v>
      </c>
      <c r="BG38" s="256">
        <v>3.3916070086619499</v>
      </c>
      <c r="BH38" s="268">
        <v>51145</v>
      </c>
      <c r="BI38" s="256">
        <v>8.6919562214429931</v>
      </c>
      <c r="BJ38" s="268">
        <v>54267</v>
      </c>
      <c r="BK38" s="256">
        <v>9.2374894319417109</v>
      </c>
      <c r="BL38" s="268">
        <v>52641</v>
      </c>
      <c r="BM38" s="256">
        <v>8.5023497402918764</v>
      </c>
      <c r="BN38" s="268">
        <v>57048</v>
      </c>
      <c r="BO38" s="256">
        <v>5.4316287493762587</v>
      </c>
      <c r="BP38" s="1439">
        <v>586542</v>
      </c>
      <c r="BQ38" s="1452">
        <v>596514</v>
      </c>
      <c r="BR38" s="1477">
        <v>4.8686755036742682</v>
      </c>
      <c r="BS38" s="1801"/>
      <c r="BT38" s="332">
        <v>47070</v>
      </c>
      <c r="BU38" s="256">
        <v>0.69956998908926948</v>
      </c>
      <c r="BV38" s="268">
        <v>46429</v>
      </c>
      <c r="BW38" s="256">
        <v>11.319171381989051</v>
      </c>
      <c r="BX38" s="275">
        <v>50085</v>
      </c>
      <c r="BY38" s="1504">
        <v>10.903212949226088</v>
      </c>
      <c r="BZ38" s="1798"/>
      <c r="CA38" s="1489">
        <v>143584</v>
      </c>
      <c r="CB38" s="1455">
        <v>7.4634014908840527</v>
      </c>
      <c r="CD38" s="308"/>
    </row>
    <row r="39" spans="2:82" ht="17.100000000000001" customHeight="1">
      <c r="B39" s="276"/>
      <c r="C39" s="190" t="s">
        <v>116</v>
      </c>
      <c r="D39" s="191">
        <v>511711</v>
      </c>
      <c r="E39" s="192">
        <v>475892</v>
      </c>
      <c r="F39" s="193">
        <v>419165</v>
      </c>
      <c r="G39" s="192">
        <v>405253</v>
      </c>
      <c r="H39" s="191">
        <v>346788</v>
      </c>
      <c r="I39" s="192">
        <v>348394</v>
      </c>
      <c r="J39" s="197">
        <v>368433</v>
      </c>
      <c r="K39" s="192">
        <v>377220</v>
      </c>
      <c r="L39" s="197">
        <v>288687</v>
      </c>
      <c r="M39" s="337">
        <v>280563</v>
      </c>
      <c r="N39" s="201">
        <v>331786</v>
      </c>
      <c r="O39" s="338">
        <v>338319</v>
      </c>
      <c r="P39" s="203">
        <v>390294</v>
      </c>
      <c r="Q39" s="338">
        <v>409706</v>
      </c>
      <c r="R39" s="339">
        <v>34246</v>
      </c>
      <c r="S39" s="205">
        <v>28.43052690793175</v>
      </c>
      <c r="T39" s="336">
        <v>33242</v>
      </c>
      <c r="U39" s="196">
        <v>29.040021738286555</v>
      </c>
      <c r="V39" s="336">
        <v>39056</v>
      </c>
      <c r="W39" s="196">
        <v>12.53385581743791</v>
      </c>
      <c r="X39" s="336">
        <v>37282</v>
      </c>
      <c r="Y39" s="196">
        <v>11.266302563643421</v>
      </c>
      <c r="Z39" s="336">
        <v>36133</v>
      </c>
      <c r="AA39" s="196">
        <v>10.074331322731993</v>
      </c>
      <c r="AB39" s="336">
        <v>31064</v>
      </c>
      <c r="AC39" s="196">
        <v>-0.47098779276537073</v>
      </c>
      <c r="AD39" s="336">
        <v>39214</v>
      </c>
      <c r="AE39" s="196">
        <v>25.224333386555969</v>
      </c>
      <c r="AF39" s="336">
        <v>39947</v>
      </c>
      <c r="AG39" s="196">
        <v>19.184294537100584</v>
      </c>
      <c r="AH39" s="336">
        <v>36633</v>
      </c>
      <c r="AI39" s="196">
        <v>32.843777197563099</v>
      </c>
      <c r="AJ39" s="336">
        <v>40163</v>
      </c>
      <c r="AK39" s="196">
        <v>11.971340154450914</v>
      </c>
      <c r="AL39" s="340">
        <v>38645</v>
      </c>
      <c r="AM39" s="207">
        <v>2.4034130054587024</v>
      </c>
      <c r="AN39" s="336">
        <v>43174</v>
      </c>
      <c r="AO39" s="196">
        <v>9.0169936620962972</v>
      </c>
      <c r="AP39" s="263">
        <v>448799</v>
      </c>
      <c r="AQ39" s="341">
        <v>446545</v>
      </c>
      <c r="AR39" s="335">
        <v>36131</v>
      </c>
      <c r="AS39" s="205">
        <v>5.5042924721135194</v>
      </c>
      <c r="AT39" s="336">
        <v>33232</v>
      </c>
      <c r="AU39" s="196">
        <v>-3.0082425846828187E-2</v>
      </c>
      <c r="AV39" s="336">
        <v>34927</v>
      </c>
      <c r="AW39" s="196">
        <v>-10.571999180663667</v>
      </c>
      <c r="AX39" s="336">
        <v>33813</v>
      </c>
      <c r="AY39" s="196">
        <v>-9.3047583284158577</v>
      </c>
      <c r="AZ39" s="336">
        <v>36355</v>
      </c>
      <c r="BA39" s="196">
        <v>0.61439681177870398</v>
      </c>
      <c r="BB39" s="336">
        <v>32640</v>
      </c>
      <c r="BC39" s="196">
        <v>5.0733968580994002</v>
      </c>
      <c r="BD39" s="336">
        <v>38766</v>
      </c>
      <c r="BE39" s="196">
        <v>-1.1424491253123819</v>
      </c>
      <c r="BF39" s="336">
        <v>39737</v>
      </c>
      <c r="BG39" s="196">
        <v>-0.52569654792600318</v>
      </c>
      <c r="BH39" s="336">
        <v>40452</v>
      </c>
      <c r="BI39" s="196">
        <v>10.425026615346809</v>
      </c>
      <c r="BJ39" s="336">
        <v>42520</v>
      </c>
      <c r="BK39" s="196">
        <v>5.8685855140303289</v>
      </c>
      <c r="BL39" s="336">
        <v>41404</v>
      </c>
      <c r="BM39" s="196">
        <v>7.1393453228102004</v>
      </c>
      <c r="BN39" s="336">
        <v>42792</v>
      </c>
      <c r="BO39" s="196">
        <v>-0.88479177282624732</v>
      </c>
      <c r="BP39" s="1440">
        <v>452769</v>
      </c>
      <c r="BQ39" s="1464">
        <v>460884</v>
      </c>
      <c r="BR39" s="1481">
        <v>3.2110985454993255</v>
      </c>
      <c r="BS39" s="1802"/>
      <c r="BT39" s="334">
        <v>36511</v>
      </c>
      <c r="BU39" s="196">
        <v>1.0517284326478631</v>
      </c>
      <c r="BV39" s="336">
        <v>36212</v>
      </c>
      <c r="BW39" s="196">
        <v>8.9672604718343791</v>
      </c>
      <c r="BX39" s="342">
        <v>39682</v>
      </c>
      <c r="BY39" s="1500">
        <v>13.614109428236048</v>
      </c>
      <c r="BZ39" s="1799"/>
      <c r="CA39" s="1490">
        <v>112405</v>
      </c>
      <c r="CB39" s="1456">
        <v>7.7811870745037908</v>
      </c>
      <c r="CD39" s="301"/>
    </row>
    <row r="40" spans="2:82" ht="14.1" customHeight="1" thickBot="1">
      <c r="B40" s="343"/>
      <c r="C40" s="190" t="s">
        <v>85</v>
      </c>
      <c r="D40" s="233">
        <v>72678</v>
      </c>
      <c r="E40" s="236">
        <v>72853</v>
      </c>
      <c r="F40" s="235">
        <v>75791</v>
      </c>
      <c r="G40" s="234">
        <v>75162</v>
      </c>
      <c r="H40" s="329">
        <v>66758</v>
      </c>
      <c r="I40" s="234">
        <v>69813</v>
      </c>
      <c r="J40" s="239">
        <v>86461</v>
      </c>
      <c r="K40" s="234">
        <v>86366</v>
      </c>
      <c r="L40" s="239">
        <v>70246</v>
      </c>
      <c r="M40" s="283">
        <v>70908</v>
      </c>
      <c r="N40" s="243">
        <v>86826</v>
      </c>
      <c r="O40" s="288">
        <v>91699</v>
      </c>
      <c r="P40" s="245">
        <v>105278</v>
      </c>
      <c r="Q40" s="288">
        <v>104045</v>
      </c>
      <c r="R40" s="290">
        <v>10184</v>
      </c>
      <c r="S40" s="247">
        <v>-2.0769230769230802</v>
      </c>
      <c r="T40" s="286">
        <v>7764</v>
      </c>
      <c r="U40" s="238">
        <v>-11.551606288448397</v>
      </c>
      <c r="V40" s="286">
        <v>8557</v>
      </c>
      <c r="W40" s="238">
        <v>-3.5046728971963148E-2</v>
      </c>
      <c r="X40" s="286">
        <v>8767</v>
      </c>
      <c r="Y40" s="238">
        <v>11.923911655815147</v>
      </c>
      <c r="Z40" s="286">
        <v>9916</v>
      </c>
      <c r="AA40" s="238">
        <v>9.6053940532773368</v>
      </c>
      <c r="AB40" s="286">
        <v>11223</v>
      </c>
      <c r="AC40" s="238">
        <v>27.057624816030796</v>
      </c>
      <c r="AD40" s="286">
        <v>11685</v>
      </c>
      <c r="AE40" s="238">
        <v>34.264046880386076</v>
      </c>
      <c r="AF40" s="286">
        <v>10619</v>
      </c>
      <c r="AG40" s="238">
        <v>12.980104266411317</v>
      </c>
      <c r="AH40" s="286">
        <v>10422</v>
      </c>
      <c r="AI40" s="238">
        <v>30.519724483406378</v>
      </c>
      <c r="AJ40" s="286">
        <v>9515</v>
      </c>
      <c r="AK40" s="238">
        <v>26.546083255752094</v>
      </c>
      <c r="AL40" s="292">
        <v>9871</v>
      </c>
      <c r="AM40" s="249">
        <v>10.142825262218253</v>
      </c>
      <c r="AN40" s="286">
        <v>10935</v>
      </c>
      <c r="AO40" s="238">
        <v>18.101306836591434</v>
      </c>
      <c r="AP40" s="250">
        <v>119458</v>
      </c>
      <c r="AQ40" s="294">
        <v>122275</v>
      </c>
      <c r="AR40" s="289">
        <v>10612</v>
      </c>
      <c r="AS40" s="247">
        <v>4.2026708562450779</v>
      </c>
      <c r="AT40" s="286">
        <v>8476</v>
      </c>
      <c r="AU40" s="238">
        <v>9.1705306543019134</v>
      </c>
      <c r="AV40" s="286">
        <v>10234</v>
      </c>
      <c r="AW40" s="238">
        <v>19.597989949748751</v>
      </c>
      <c r="AX40" s="286">
        <v>9183</v>
      </c>
      <c r="AY40" s="238">
        <v>4.7450667275008556</v>
      </c>
      <c r="AZ40" s="286">
        <v>11380</v>
      </c>
      <c r="BA40" s="238">
        <v>14.764017749092375</v>
      </c>
      <c r="BB40" s="286">
        <v>10639</v>
      </c>
      <c r="BC40" s="238">
        <v>-5.203599750512339</v>
      </c>
      <c r="BD40" s="286">
        <v>12772</v>
      </c>
      <c r="BE40" s="238">
        <v>9.3025246041934082</v>
      </c>
      <c r="BF40" s="286">
        <v>12544</v>
      </c>
      <c r="BG40" s="238">
        <v>18.127883981542524</v>
      </c>
      <c r="BH40" s="286">
        <v>10693</v>
      </c>
      <c r="BI40" s="238">
        <v>2.600268662444833</v>
      </c>
      <c r="BJ40" s="286">
        <v>11747</v>
      </c>
      <c r="BK40" s="238">
        <v>23.457698370993157</v>
      </c>
      <c r="BL40" s="286">
        <v>11237</v>
      </c>
      <c r="BM40" s="238">
        <v>13.838516867591949</v>
      </c>
      <c r="BN40" s="286">
        <v>14256</v>
      </c>
      <c r="BO40" s="238">
        <v>30.370370370370381</v>
      </c>
      <c r="BP40" s="1438">
        <v>133773</v>
      </c>
      <c r="BQ40" s="1459">
        <v>135630</v>
      </c>
      <c r="BR40" s="1478">
        <v>10.922101819668768</v>
      </c>
      <c r="BS40" s="1803"/>
      <c r="BT40" s="284">
        <v>10559</v>
      </c>
      <c r="BU40" s="238">
        <v>-0.49943460233697579</v>
      </c>
      <c r="BV40" s="286">
        <v>10217</v>
      </c>
      <c r="BW40" s="238">
        <v>20.540349221330814</v>
      </c>
      <c r="BX40" s="295">
        <v>10403</v>
      </c>
      <c r="BY40" s="1503">
        <v>1.6513582177056776</v>
      </c>
      <c r="BZ40" s="1800"/>
      <c r="CA40" s="1488">
        <v>31179</v>
      </c>
      <c r="CB40" s="1461">
        <v>6.3331287088193307</v>
      </c>
      <c r="CD40" s="301"/>
    </row>
    <row r="41" spans="2:82" s="151" customFormat="1" ht="30.6" customHeight="1" thickBot="1">
      <c r="B41" s="253" t="s">
        <v>117</v>
      </c>
      <c r="C41" s="254"/>
      <c r="D41" s="330">
        <v>180994</v>
      </c>
      <c r="E41" s="331">
        <v>183397</v>
      </c>
      <c r="F41" s="344">
        <v>184031</v>
      </c>
      <c r="G41" s="331">
        <v>183246</v>
      </c>
      <c r="H41" s="309">
        <v>191597</v>
      </c>
      <c r="I41" s="255">
        <v>196202</v>
      </c>
      <c r="J41" s="160">
        <v>203931</v>
      </c>
      <c r="K41" s="255">
        <v>200559</v>
      </c>
      <c r="L41" s="160">
        <v>165044</v>
      </c>
      <c r="M41" s="313">
        <v>164465</v>
      </c>
      <c r="N41" s="164">
        <v>205750</v>
      </c>
      <c r="O41" s="314">
        <v>230237</v>
      </c>
      <c r="P41" s="166">
        <v>225554</v>
      </c>
      <c r="Q41" s="314">
        <v>221565</v>
      </c>
      <c r="R41" s="315">
        <v>21081</v>
      </c>
      <c r="S41" s="271">
        <v>5.6850654233719951</v>
      </c>
      <c r="T41" s="312">
        <v>20040</v>
      </c>
      <c r="U41" s="267">
        <v>-3.5100390004332951</v>
      </c>
      <c r="V41" s="312">
        <v>21873</v>
      </c>
      <c r="W41" s="267">
        <v>-10.028382213812705</v>
      </c>
      <c r="X41" s="312">
        <v>17520</v>
      </c>
      <c r="Y41" s="267">
        <v>-0.57711559978800153</v>
      </c>
      <c r="Z41" s="312">
        <v>21096</v>
      </c>
      <c r="AA41" s="267">
        <v>35.787847579815008</v>
      </c>
      <c r="AB41" s="312">
        <v>21929</v>
      </c>
      <c r="AC41" s="267">
        <v>39.46196896464005</v>
      </c>
      <c r="AD41" s="312">
        <v>18725</v>
      </c>
      <c r="AE41" s="267">
        <v>35.90506604732181</v>
      </c>
      <c r="AF41" s="312">
        <v>21413</v>
      </c>
      <c r="AG41" s="267">
        <v>17.990963191536252</v>
      </c>
      <c r="AH41" s="312">
        <v>21621</v>
      </c>
      <c r="AI41" s="267">
        <v>12.153750389044518</v>
      </c>
      <c r="AJ41" s="312">
        <v>22644</v>
      </c>
      <c r="AK41" s="267">
        <v>14.207898320472083</v>
      </c>
      <c r="AL41" s="316">
        <v>20249</v>
      </c>
      <c r="AM41" s="273">
        <v>-8.4584086799276577</v>
      </c>
      <c r="AN41" s="312">
        <v>22970</v>
      </c>
      <c r="AO41" s="267">
        <v>20.041808204860217</v>
      </c>
      <c r="AP41" s="259">
        <v>251161</v>
      </c>
      <c r="AQ41" s="317">
        <v>245862</v>
      </c>
      <c r="AR41" s="311">
        <v>18676</v>
      </c>
      <c r="AS41" s="271">
        <v>-8.5854136074400458</v>
      </c>
      <c r="AT41" s="312">
        <v>20489</v>
      </c>
      <c r="AU41" s="267">
        <v>5.4286302356694449</v>
      </c>
      <c r="AV41" s="312">
        <v>19946</v>
      </c>
      <c r="AW41" s="267">
        <v>-5.7995655048644608</v>
      </c>
      <c r="AX41" s="312">
        <v>15819</v>
      </c>
      <c r="AY41" s="267">
        <v>-6.3021974767517577</v>
      </c>
      <c r="AZ41" s="312">
        <v>17369</v>
      </c>
      <c r="BA41" s="267">
        <v>-14.510016242555494</v>
      </c>
      <c r="BB41" s="312">
        <v>18532</v>
      </c>
      <c r="BC41" s="267">
        <v>-15.490902457932421</v>
      </c>
      <c r="BD41" s="312">
        <v>20753</v>
      </c>
      <c r="BE41" s="267">
        <v>10.830440587449928</v>
      </c>
      <c r="BF41" s="312">
        <v>19696</v>
      </c>
      <c r="BG41" s="267">
        <v>-8.0184934385653577</v>
      </c>
      <c r="BH41" s="312">
        <v>19028</v>
      </c>
      <c r="BI41" s="267">
        <v>-11.992969797881699</v>
      </c>
      <c r="BJ41" s="312">
        <v>20950</v>
      </c>
      <c r="BK41" s="267">
        <v>-7.4810104221868983</v>
      </c>
      <c r="BL41" s="312">
        <v>21152</v>
      </c>
      <c r="BM41" s="267">
        <v>4.4594794804681612</v>
      </c>
      <c r="BN41" s="312">
        <v>21464</v>
      </c>
      <c r="BO41" s="267">
        <v>-6.5563778841967775</v>
      </c>
      <c r="BP41" s="1439">
        <v>233874</v>
      </c>
      <c r="BQ41" s="1462">
        <v>237562</v>
      </c>
      <c r="BR41" s="1479">
        <v>-3.3758775247903259</v>
      </c>
      <c r="BS41" s="1801"/>
      <c r="BT41" s="310">
        <v>20694</v>
      </c>
      <c r="BU41" s="267">
        <v>10.805311629899322</v>
      </c>
      <c r="BV41" s="312">
        <v>21161</v>
      </c>
      <c r="BW41" s="267">
        <v>3.279808677827134</v>
      </c>
      <c r="BX41" s="318">
        <v>20944</v>
      </c>
      <c r="BY41" s="1505">
        <v>5.0035094755840817</v>
      </c>
      <c r="BZ41" s="1798"/>
      <c r="CA41" s="1489">
        <v>62799</v>
      </c>
      <c r="CB41" s="1455">
        <v>6.2391094720102984</v>
      </c>
      <c r="CD41" s="308"/>
    </row>
    <row r="42" spans="2:82" ht="17.100000000000001" customHeight="1">
      <c r="B42" s="1796"/>
      <c r="C42" s="345" t="s">
        <v>118</v>
      </c>
      <c r="D42" s="191">
        <v>114014</v>
      </c>
      <c r="E42" s="192">
        <v>119731</v>
      </c>
      <c r="F42" s="193">
        <v>124441</v>
      </c>
      <c r="G42" s="192">
        <v>123960</v>
      </c>
      <c r="H42" s="191">
        <v>130397</v>
      </c>
      <c r="I42" s="192">
        <v>130297</v>
      </c>
      <c r="J42" s="197">
        <v>127062</v>
      </c>
      <c r="K42" s="192">
        <v>120122</v>
      </c>
      <c r="L42" s="197">
        <v>88008</v>
      </c>
      <c r="M42" s="337">
        <v>89832</v>
      </c>
      <c r="N42" s="201">
        <v>115126</v>
      </c>
      <c r="O42" s="338">
        <v>127620</v>
      </c>
      <c r="P42" s="203">
        <v>128709</v>
      </c>
      <c r="Q42" s="338">
        <v>125237</v>
      </c>
      <c r="R42" s="339">
        <v>12323</v>
      </c>
      <c r="S42" s="205">
        <v>-0.18629515632594007</v>
      </c>
      <c r="T42" s="336">
        <v>11273</v>
      </c>
      <c r="U42" s="196">
        <v>-14.468892261001514</v>
      </c>
      <c r="V42" s="336">
        <v>13031</v>
      </c>
      <c r="W42" s="196">
        <v>-10.581211830096763</v>
      </c>
      <c r="X42" s="336">
        <v>9223</v>
      </c>
      <c r="Y42" s="196">
        <v>5.550469214923325</v>
      </c>
      <c r="Z42" s="336">
        <v>11115</v>
      </c>
      <c r="AA42" s="196">
        <v>72.405770125639833</v>
      </c>
      <c r="AB42" s="336">
        <v>12760</v>
      </c>
      <c r="AC42" s="196">
        <v>77.740632400055716</v>
      </c>
      <c r="AD42" s="336">
        <v>10546</v>
      </c>
      <c r="AE42" s="196">
        <v>54.113692824784437</v>
      </c>
      <c r="AF42" s="336">
        <v>11913</v>
      </c>
      <c r="AG42" s="196">
        <v>9.7264437689969583</v>
      </c>
      <c r="AH42" s="336">
        <v>12428</v>
      </c>
      <c r="AI42" s="196">
        <v>5.7162300102075534</v>
      </c>
      <c r="AJ42" s="336">
        <v>12113</v>
      </c>
      <c r="AK42" s="196">
        <v>-1.0699117935315314</v>
      </c>
      <c r="AL42" s="340">
        <v>11619</v>
      </c>
      <c r="AM42" s="207">
        <v>-14.38361211406675</v>
      </c>
      <c r="AN42" s="336">
        <v>10939</v>
      </c>
      <c r="AO42" s="196">
        <v>-0.32801822323462204</v>
      </c>
      <c r="AP42" s="263">
        <v>139283</v>
      </c>
      <c r="AQ42" s="341">
        <v>135256</v>
      </c>
      <c r="AR42" s="335">
        <v>9993</v>
      </c>
      <c r="AS42" s="205">
        <v>-18.907733506451351</v>
      </c>
      <c r="AT42" s="336">
        <v>11280</v>
      </c>
      <c r="AU42" s="196">
        <v>6.2095271888580328E-2</v>
      </c>
      <c r="AV42" s="336">
        <v>11327</v>
      </c>
      <c r="AW42" s="196">
        <v>-13.076509861100448</v>
      </c>
      <c r="AX42" s="336">
        <v>8331</v>
      </c>
      <c r="AY42" s="196">
        <v>-9.6714734901875801</v>
      </c>
      <c r="AZ42" s="336">
        <v>8575</v>
      </c>
      <c r="BA42" s="196">
        <v>-22.852001799370228</v>
      </c>
      <c r="BB42" s="336">
        <v>9499</v>
      </c>
      <c r="BC42" s="196">
        <v>-25.55642633228841</v>
      </c>
      <c r="BD42" s="336">
        <v>10885</v>
      </c>
      <c r="BE42" s="196">
        <v>3.2144889057462507</v>
      </c>
      <c r="BF42" s="336">
        <v>10390</v>
      </c>
      <c r="BG42" s="196">
        <v>-12.784353227566527</v>
      </c>
      <c r="BH42" s="336">
        <v>10597</v>
      </c>
      <c r="BI42" s="196">
        <v>-14.73286128097844</v>
      </c>
      <c r="BJ42" s="336">
        <v>11602</v>
      </c>
      <c r="BK42" s="196">
        <v>-4.2186081069924768</v>
      </c>
      <c r="BL42" s="336">
        <v>11826</v>
      </c>
      <c r="BM42" s="196">
        <v>1.7815646785437593</v>
      </c>
      <c r="BN42" s="336">
        <v>11015</v>
      </c>
      <c r="BO42" s="196">
        <v>0.6947618612304467</v>
      </c>
      <c r="BP42" s="1440">
        <v>125320</v>
      </c>
      <c r="BQ42" s="1464">
        <v>127603</v>
      </c>
      <c r="BR42" s="1481">
        <v>-5.6581593422842644</v>
      </c>
      <c r="BS42" s="1802"/>
      <c r="BT42" s="334">
        <v>12002</v>
      </c>
      <c r="BU42" s="196">
        <v>20.104072850995692</v>
      </c>
      <c r="BV42" s="336">
        <v>11506</v>
      </c>
      <c r="BW42" s="196">
        <v>2.0035460992907872</v>
      </c>
      <c r="BX42" s="342">
        <v>11375</v>
      </c>
      <c r="BY42" s="1500">
        <v>0.42376622230068506</v>
      </c>
      <c r="BZ42" s="1799"/>
      <c r="CA42" s="1490">
        <v>34883</v>
      </c>
      <c r="CB42" s="1456">
        <v>7.00306748466258</v>
      </c>
      <c r="CD42" s="301"/>
    </row>
    <row r="43" spans="2:82" ht="18" customHeight="1" thickBot="1">
      <c r="B43" s="1797"/>
      <c r="C43" s="303" t="s">
        <v>85</v>
      </c>
      <c r="D43" s="233">
        <v>66980</v>
      </c>
      <c r="E43" s="236">
        <v>63666</v>
      </c>
      <c r="F43" s="235">
        <v>59590</v>
      </c>
      <c r="G43" s="236">
        <v>59286</v>
      </c>
      <c r="H43" s="346">
        <v>61200</v>
      </c>
      <c r="I43" s="296">
        <v>65905</v>
      </c>
      <c r="J43" s="239">
        <v>76869</v>
      </c>
      <c r="K43" s="236">
        <v>80437</v>
      </c>
      <c r="L43" s="239">
        <v>77036</v>
      </c>
      <c r="M43" s="242">
        <v>74633</v>
      </c>
      <c r="N43" s="243">
        <v>90624</v>
      </c>
      <c r="O43" s="244">
        <v>102617</v>
      </c>
      <c r="P43" s="245">
        <v>96845</v>
      </c>
      <c r="Q43" s="244">
        <v>96328</v>
      </c>
      <c r="R43" s="246">
        <v>8758</v>
      </c>
      <c r="S43" s="247">
        <v>15.221681357715994</v>
      </c>
      <c r="T43" s="241">
        <v>8767</v>
      </c>
      <c r="U43" s="238">
        <v>15.522466728159003</v>
      </c>
      <c r="V43" s="241">
        <v>8842</v>
      </c>
      <c r="W43" s="238">
        <v>-9.2010679811049982</v>
      </c>
      <c r="X43" s="241">
        <v>8297</v>
      </c>
      <c r="Y43" s="238">
        <v>-7.0726677180637978</v>
      </c>
      <c r="Z43" s="241">
        <v>9981</v>
      </c>
      <c r="AA43" s="238">
        <v>9.8140609528000056</v>
      </c>
      <c r="AB43" s="241">
        <v>9169</v>
      </c>
      <c r="AC43" s="238">
        <v>7.3025160912814471</v>
      </c>
      <c r="AD43" s="241">
        <v>8179</v>
      </c>
      <c r="AE43" s="238">
        <v>17.937995674116806</v>
      </c>
      <c r="AF43" s="241">
        <v>9500</v>
      </c>
      <c r="AG43" s="238">
        <v>30.297627211630783</v>
      </c>
      <c r="AH43" s="241">
        <v>9193</v>
      </c>
      <c r="AI43" s="238">
        <v>22.214836479659667</v>
      </c>
      <c r="AJ43" s="241">
        <v>10531</v>
      </c>
      <c r="AK43" s="238">
        <v>38.876434128972704</v>
      </c>
      <c r="AL43" s="248">
        <v>8630</v>
      </c>
      <c r="AM43" s="249">
        <v>0.94747923733768857</v>
      </c>
      <c r="AN43" s="241">
        <v>12031</v>
      </c>
      <c r="AO43" s="238">
        <v>47.438725490196077</v>
      </c>
      <c r="AP43" s="245">
        <v>111878</v>
      </c>
      <c r="AQ43" s="251">
        <v>110606</v>
      </c>
      <c r="AR43" s="240">
        <v>8683</v>
      </c>
      <c r="AS43" s="247">
        <v>7.1049710127050645</v>
      </c>
      <c r="AT43" s="241">
        <v>9209</v>
      </c>
      <c r="AU43" s="238">
        <v>12.84156353388066</v>
      </c>
      <c r="AV43" s="241">
        <v>8619</v>
      </c>
      <c r="AW43" s="238">
        <v>5.8455114822546932</v>
      </c>
      <c r="AX43" s="241">
        <v>7488</v>
      </c>
      <c r="AY43" s="238">
        <v>-2.2454308093994797</v>
      </c>
      <c r="AZ43" s="241">
        <v>8794</v>
      </c>
      <c r="BA43" s="238">
        <v>-4.4338187350575993</v>
      </c>
      <c r="BB43" s="241">
        <v>9033</v>
      </c>
      <c r="BC43" s="238">
        <v>-1.4832588068491646</v>
      </c>
      <c r="BD43" s="241">
        <v>9868</v>
      </c>
      <c r="BE43" s="238">
        <v>20.650446264824552</v>
      </c>
      <c r="BF43" s="241">
        <v>9306</v>
      </c>
      <c r="BG43" s="238">
        <v>-2.0421052631578931</v>
      </c>
      <c r="BH43" s="241">
        <v>8431</v>
      </c>
      <c r="BI43" s="238">
        <v>-8.288915479168935</v>
      </c>
      <c r="BJ43" s="241">
        <v>9348</v>
      </c>
      <c r="BK43" s="238">
        <v>-11.233501092014052</v>
      </c>
      <c r="BL43" s="241">
        <v>9326</v>
      </c>
      <c r="BM43" s="238">
        <v>8.0648899188876015</v>
      </c>
      <c r="BN43" s="241">
        <v>10449</v>
      </c>
      <c r="BO43" s="238">
        <v>-13.149364142631541</v>
      </c>
      <c r="BP43" s="239">
        <v>108554</v>
      </c>
      <c r="BQ43" s="1450">
        <v>109959</v>
      </c>
      <c r="BR43" s="1475">
        <v>-0.58495922463519889</v>
      </c>
      <c r="BS43" s="1803"/>
      <c r="BT43" s="237">
        <v>8692</v>
      </c>
      <c r="BU43" s="238">
        <v>0.1036508119313595</v>
      </c>
      <c r="BV43" s="241">
        <v>9655</v>
      </c>
      <c r="BW43" s="238">
        <v>4.8430882832012117</v>
      </c>
      <c r="BX43" s="252">
        <v>9569</v>
      </c>
      <c r="BY43" s="1503">
        <v>11.022160343427316</v>
      </c>
      <c r="BZ43" s="1800"/>
      <c r="CA43" s="1492">
        <v>27916</v>
      </c>
      <c r="CB43" s="1461">
        <v>5.2996869224095633</v>
      </c>
      <c r="CD43" s="301"/>
    </row>
    <row r="44" spans="2:82" s="151" customFormat="1" ht="30" customHeight="1" thickBot="1">
      <c r="B44" s="1791" t="s">
        <v>119</v>
      </c>
      <c r="C44" s="1792"/>
      <c r="D44" s="307">
        <v>1769</v>
      </c>
      <c r="E44" s="255">
        <v>2077</v>
      </c>
      <c r="F44" s="307">
        <v>2398</v>
      </c>
      <c r="G44" s="255">
        <v>2731</v>
      </c>
      <c r="H44" s="309">
        <v>3193</v>
      </c>
      <c r="I44" s="255">
        <v>3176</v>
      </c>
      <c r="J44" s="304">
        <v>2785</v>
      </c>
      <c r="K44" s="255">
        <v>2426</v>
      </c>
      <c r="L44" s="304">
        <v>1853</v>
      </c>
      <c r="M44" s="313">
        <v>1825</v>
      </c>
      <c r="N44" s="264">
        <v>2072</v>
      </c>
      <c r="O44" s="314">
        <v>0</v>
      </c>
      <c r="P44" s="269">
        <v>0</v>
      </c>
      <c r="Q44" s="314">
        <v>0</v>
      </c>
      <c r="R44" s="315">
        <v>0</v>
      </c>
      <c r="S44" s="348" t="s">
        <v>120</v>
      </c>
      <c r="T44" s="312">
        <v>0</v>
      </c>
      <c r="U44" s="347" t="s">
        <v>120</v>
      </c>
      <c r="V44" s="312">
        <v>0</v>
      </c>
      <c r="W44" s="347" t="s">
        <v>120</v>
      </c>
      <c r="X44" s="312">
        <v>0</v>
      </c>
      <c r="Y44" s="347" t="s">
        <v>120</v>
      </c>
      <c r="Z44" s="312">
        <v>0</v>
      </c>
      <c r="AA44" s="347" t="s">
        <v>120</v>
      </c>
      <c r="AB44" s="312">
        <v>0</v>
      </c>
      <c r="AC44" s="347" t="s">
        <v>120</v>
      </c>
      <c r="AD44" s="312">
        <v>0</v>
      </c>
      <c r="AE44" s="347" t="s">
        <v>120</v>
      </c>
      <c r="AF44" s="312">
        <v>0</v>
      </c>
      <c r="AG44" s="347" t="s">
        <v>120</v>
      </c>
      <c r="AH44" s="312">
        <v>0</v>
      </c>
      <c r="AI44" s="347" t="s">
        <v>120</v>
      </c>
      <c r="AJ44" s="312">
        <v>0</v>
      </c>
      <c r="AK44" s="347" t="s">
        <v>120</v>
      </c>
      <c r="AL44" s="316">
        <v>0</v>
      </c>
      <c r="AM44" s="349" t="s">
        <v>120</v>
      </c>
      <c r="AN44" s="312">
        <v>0</v>
      </c>
      <c r="AO44" s="347" t="s">
        <v>120</v>
      </c>
      <c r="AP44" s="350">
        <v>0</v>
      </c>
      <c r="AQ44" s="317">
        <v>0</v>
      </c>
      <c r="AR44" s="311">
        <v>0</v>
      </c>
      <c r="AS44" s="348" t="s">
        <v>120</v>
      </c>
      <c r="AT44" s="312">
        <v>0</v>
      </c>
      <c r="AU44" s="347" t="s">
        <v>120</v>
      </c>
      <c r="AV44" s="312">
        <v>0</v>
      </c>
      <c r="AW44" s="347" t="s">
        <v>120</v>
      </c>
      <c r="AX44" s="312">
        <v>0</v>
      </c>
      <c r="AY44" s="347" t="s">
        <v>120</v>
      </c>
      <c r="AZ44" s="312">
        <v>0</v>
      </c>
      <c r="BA44" s="347" t="s">
        <v>120</v>
      </c>
      <c r="BB44" s="312">
        <v>0</v>
      </c>
      <c r="BC44" s="347" t="s">
        <v>120</v>
      </c>
      <c r="BD44" s="312">
        <v>0</v>
      </c>
      <c r="BE44" s="347" t="s">
        <v>120</v>
      </c>
      <c r="BF44" s="312">
        <v>0</v>
      </c>
      <c r="BG44" s="347" t="s">
        <v>120</v>
      </c>
      <c r="BH44" s="312">
        <v>0</v>
      </c>
      <c r="BI44" s="347" t="s">
        <v>120</v>
      </c>
      <c r="BJ44" s="312">
        <v>0</v>
      </c>
      <c r="BK44" s="347" t="s">
        <v>120</v>
      </c>
      <c r="BL44" s="312">
        <v>0</v>
      </c>
      <c r="BM44" s="347" t="s">
        <v>120</v>
      </c>
      <c r="BN44" s="312">
        <v>0</v>
      </c>
      <c r="BO44" s="347" t="s">
        <v>120</v>
      </c>
      <c r="BP44" s="304">
        <v>0</v>
      </c>
      <c r="BQ44" s="1465">
        <v>0</v>
      </c>
      <c r="BR44" s="1482" t="s">
        <v>121</v>
      </c>
      <c r="BS44" s="1514"/>
      <c r="BT44" s="1511">
        <v>0</v>
      </c>
      <c r="BU44" s="1467" t="s">
        <v>121</v>
      </c>
      <c r="BV44" s="1466">
        <v>0</v>
      </c>
      <c r="BW44" s="1467" t="s">
        <v>121</v>
      </c>
      <c r="BX44" s="1468">
        <v>0</v>
      </c>
      <c r="BY44" s="1510" t="s">
        <v>121</v>
      </c>
      <c r="BZ44" s="1496"/>
      <c r="CA44" s="1493">
        <v>0</v>
      </c>
      <c r="CB44" s="1469" t="s">
        <v>121</v>
      </c>
    </row>
    <row r="45" spans="2:82" s="375" customFormat="1" ht="30.6" hidden="1" customHeight="1" thickBot="1">
      <c r="B45" s="351" t="s">
        <v>62</v>
      </c>
      <c r="C45" s="352"/>
      <c r="D45" s="354">
        <f>D34+D46</f>
        <v>9223727</v>
      </c>
      <c r="E45" s="355">
        <f>E34+E46</f>
        <v>9298210</v>
      </c>
      <c r="F45" s="356">
        <f t="shared" ref="F45" si="0">F34+F46</f>
        <v>9383780</v>
      </c>
      <c r="G45" s="355">
        <f>G34+G46</f>
        <v>9420694</v>
      </c>
      <c r="H45" s="356">
        <f>H34+H46</f>
        <v>9541748</v>
      </c>
      <c r="I45" s="357">
        <f>I34+I46</f>
        <v>9547350</v>
      </c>
      <c r="J45" s="360">
        <v>9714253</v>
      </c>
      <c r="K45" s="355">
        <v>9465868</v>
      </c>
      <c r="L45" s="360">
        <v>8692168</v>
      </c>
      <c r="M45" s="362">
        <v>9087303</v>
      </c>
      <c r="N45" s="363">
        <v>9615157</v>
      </c>
      <c r="O45" s="364">
        <v>9511558</v>
      </c>
      <c r="P45" s="366">
        <v>9567184</v>
      </c>
      <c r="Q45" s="367">
        <v>9610005</v>
      </c>
      <c r="R45" s="361">
        <v>709870</v>
      </c>
      <c r="S45" s="358">
        <v>-5.6218465608817354</v>
      </c>
      <c r="T45" s="361">
        <v>773271</v>
      </c>
      <c r="U45" s="358">
        <v>10.256381008328347</v>
      </c>
      <c r="V45" s="361">
        <v>916205</v>
      </c>
      <c r="W45" s="358">
        <v>1.4588646458427235</v>
      </c>
      <c r="X45" s="361">
        <v>800863</v>
      </c>
      <c r="Y45" s="358">
        <v>4.8650793235110825</v>
      </c>
      <c r="Z45" s="361">
        <v>838478</v>
      </c>
      <c r="AA45" s="358">
        <v>10.113649197731746</v>
      </c>
      <c r="AB45" s="361">
        <v>898947</v>
      </c>
      <c r="AC45" s="358">
        <v>9.9870185643095084</v>
      </c>
      <c r="AD45" s="361">
        <v>859506</v>
      </c>
      <c r="AE45" s="358">
        <v>7.8184447909440706</v>
      </c>
      <c r="AF45" s="361">
        <v>853285</v>
      </c>
      <c r="AG45" s="358">
        <v>9.8112469387308607</v>
      </c>
      <c r="AH45" s="361">
        <v>920994</v>
      </c>
      <c r="AI45" s="358">
        <v>11.529919518710741</v>
      </c>
      <c r="AJ45" s="361">
        <v>890236</v>
      </c>
      <c r="AK45" s="358">
        <v>6.9515709904093512</v>
      </c>
      <c r="AL45" s="359">
        <v>905066</v>
      </c>
      <c r="AM45" s="365">
        <v>13.632665565158874</v>
      </c>
      <c r="AN45" s="361">
        <v>940674</v>
      </c>
      <c r="AO45" s="358">
        <v>12.078532203660444</v>
      </c>
      <c r="AP45" s="368">
        <f>R45+T45+V45+X45+Z45+AB45+AD45+AF45+AH45+AJ45+AL45+AN45</f>
        <v>10307395</v>
      </c>
      <c r="AQ45" s="369"/>
      <c r="AR45" s="361">
        <v>709870</v>
      </c>
      <c r="AS45" s="358">
        <v>-100</v>
      </c>
      <c r="AT45" s="361">
        <v>719630</v>
      </c>
      <c r="AU45" s="358">
        <v>-6.9368953445816572</v>
      </c>
      <c r="AV45" s="361"/>
      <c r="AW45" s="358"/>
      <c r="AX45" s="361">
        <v>797088</v>
      </c>
      <c r="AY45" s="358">
        <v>-0.47136651337369528</v>
      </c>
      <c r="AZ45" s="361">
        <v>840680</v>
      </c>
      <c r="BA45" s="358"/>
      <c r="BB45" s="361"/>
      <c r="BC45" s="358">
        <v>-0.47136651337369528</v>
      </c>
      <c r="BD45" s="361"/>
      <c r="BE45" s="358"/>
      <c r="BF45" s="361">
        <v>826862</v>
      </c>
      <c r="BG45" s="358">
        <v>-100</v>
      </c>
      <c r="BH45" s="361"/>
      <c r="BI45" s="358"/>
      <c r="BJ45" s="361"/>
      <c r="BK45" s="358"/>
      <c r="BL45" s="361">
        <v>920569</v>
      </c>
      <c r="BM45" s="358">
        <v>1.7129137543560233</v>
      </c>
      <c r="BN45" s="361"/>
      <c r="BO45" s="358">
        <v>-100</v>
      </c>
      <c r="BP45" s="368">
        <f t="shared" ref="BP45:BP46" si="1">AR45+AT45+AV45+AX45+AZ45+BB45+BD45+BF45+BH45+BJ45+BL45+BN45</f>
        <v>4814699</v>
      </c>
      <c r="BQ45" s="353">
        <f>AX45+AZ45+BB45+BD45+BF45+BH45+BJ45+BL45+BT45+BV45+BX45+BN45</f>
        <v>5784545</v>
      </c>
      <c r="BR45" s="370" t="e">
        <f>(BQ45/AQ45*100)-100</f>
        <v>#DIV/0!</v>
      </c>
      <c r="BS45" s="1809"/>
      <c r="BT45" s="361">
        <v>709870</v>
      </c>
      <c r="BU45" s="358">
        <v>-5.6218465608817354</v>
      </c>
      <c r="BV45" s="361">
        <v>773271</v>
      </c>
      <c r="BW45" s="358">
        <v>-100</v>
      </c>
      <c r="BX45" s="371">
        <v>916205</v>
      </c>
      <c r="BY45" s="372">
        <v>1.4588646458427235</v>
      </c>
      <c r="BZ45" s="1807"/>
      <c r="CA45" s="373" t="e">
        <f>BT45+BV45+BX45+#REF!+#REF!+#REF!+#REF!+#REF!+#REF!+#REF!+#REF!+#REF!</f>
        <v>#REF!</v>
      </c>
      <c r="CB45" s="374">
        <v>7.7</v>
      </c>
    </row>
    <row r="46" spans="2:82" s="375" customFormat="1" ht="30.6" hidden="1" customHeight="1">
      <c r="B46" s="376" t="s">
        <v>64</v>
      </c>
      <c r="C46" s="377"/>
      <c r="D46" s="378">
        <v>7642876</v>
      </c>
      <c r="E46" s="379">
        <v>7661715</v>
      </c>
      <c r="F46" s="380">
        <v>7750619</v>
      </c>
      <c r="G46" s="381">
        <v>7823223</v>
      </c>
      <c r="H46" s="380">
        <v>7977439</v>
      </c>
      <c r="I46" s="382">
        <v>7977784</v>
      </c>
      <c r="J46" s="385">
        <v>8104084</v>
      </c>
      <c r="K46" s="381">
        <v>7878571</v>
      </c>
      <c r="L46" s="385">
        <v>7187947</v>
      </c>
      <c r="M46" s="387">
        <v>7549079</v>
      </c>
      <c r="N46" s="388">
        <v>8139021</v>
      </c>
      <c r="O46" s="389">
        <v>8115638</v>
      </c>
      <c r="P46" s="391">
        <v>8278052</v>
      </c>
      <c r="Q46" s="392">
        <v>8202847</v>
      </c>
      <c r="R46" s="386">
        <v>579652</v>
      </c>
      <c r="S46" s="384">
        <v>-9.6811388255238455</v>
      </c>
      <c r="T46" s="386">
        <v>617431</v>
      </c>
      <c r="U46" s="384">
        <v>2.9695226183031025</v>
      </c>
      <c r="V46" s="386">
        <v>708366</v>
      </c>
      <c r="W46" s="384">
        <v>-4.1770996083842249</v>
      </c>
      <c r="X46" s="386">
        <v>675537</v>
      </c>
      <c r="Y46" s="384">
        <v>2.2665445489845837</v>
      </c>
      <c r="Z46" s="386">
        <v>721524</v>
      </c>
      <c r="AA46" s="384">
        <v>6.9047978877559046</v>
      </c>
      <c r="AB46" s="386">
        <v>756909</v>
      </c>
      <c r="AC46" s="384">
        <v>4.6401094913215672</v>
      </c>
      <c r="AD46" s="386">
        <v>718328</v>
      </c>
      <c r="AE46" s="384">
        <v>3.6925404331733915</v>
      </c>
      <c r="AF46" s="386">
        <v>732859</v>
      </c>
      <c r="AG46" s="384">
        <v>5.5579081397492587</v>
      </c>
      <c r="AH46" s="386">
        <v>776748</v>
      </c>
      <c r="AI46" s="384">
        <v>10.003823766835197</v>
      </c>
      <c r="AJ46" s="386">
        <v>756240</v>
      </c>
      <c r="AK46" s="384">
        <v>5.230640784804848</v>
      </c>
      <c r="AL46" s="383">
        <v>765317</v>
      </c>
      <c r="AM46" s="390">
        <v>11.481152922291216</v>
      </c>
      <c r="AN46" s="386">
        <v>825514</v>
      </c>
      <c r="AO46" s="384">
        <v>11.512697102610204</v>
      </c>
      <c r="AP46" s="393">
        <f>R46+T46+V46+X46+Z46+AB46+AD46+AF46+AH46+AJ46+AL46+AN46</f>
        <v>8634425</v>
      </c>
      <c r="AQ46" s="394"/>
      <c r="AR46" s="386">
        <v>579652</v>
      </c>
      <c r="AS46" s="384">
        <v>-100</v>
      </c>
      <c r="AT46" s="386">
        <v>615684</v>
      </c>
      <c r="AU46" s="384">
        <v>-0.28294659646178388</v>
      </c>
      <c r="AV46" s="386"/>
      <c r="AW46" s="384"/>
      <c r="AX46" s="386">
        <v>689141</v>
      </c>
      <c r="AY46" s="384">
        <v>2.0138053134025142</v>
      </c>
      <c r="AZ46" s="386">
        <v>738609</v>
      </c>
      <c r="BA46" s="384"/>
      <c r="BB46" s="386"/>
      <c r="BC46" s="384">
        <v>2.0138053134025142</v>
      </c>
      <c r="BD46" s="386"/>
      <c r="BE46" s="384"/>
      <c r="BF46" s="386">
        <v>717357</v>
      </c>
      <c r="BG46" s="384">
        <v>-100</v>
      </c>
      <c r="BH46" s="386"/>
      <c r="BI46" s="384"/>
      <c r="BJ46" s="386"/>
      <c r="BK46" s="384"/>
      <c r="BL46" s="386">
        <v>790108</v>
      </c>
      <c r="BM46" s="384">
        <v>3.2393112919221636</v>
      </c>
      <c r="BN46" s="386"/>
      <c r="BO46" s="384">
        <v>-100</v>
      </c>
      <c r="BP46" s="393">
        <f t="shared" si="1"/>
        <v>4130551</v>
      </c>
      <c r="BQ46" s="395">
        <f>AX46+AZ46+BB46+BD46+BF46+BH46+BJ46+BL46+BT46+BV46+BX46+BN46</f>
        <v>4840664</v>
      </c>
      <c r="BR46" s="396" t="e">
        <f>(BQ46/AQ46*100)-100</f>
        <v>#DIV/0!</v>
      </c>
      <c r="BS46" s="1810"/>
      <c r="BT46" s="386">
        <v>579652</v>
      </c>
      <c r="BU46" s="384">
        <v>-9.6811388255238455</v>
      </c>
      <c r="BV46" s="386">
        <v>617431</v>
      </c>
      <c r="BW46" s="384">
        <v>-100</v>
      </c>
      <c r="BX46" s="397">
        <v>708366</v>
      </c>
      <c r="BY46" s="398">
        <v>-4.1770996083842249</v>
      </c>
      <c r="BZ46" s="1808"/>
      <c r="CA46" s="399" t="e">
        <f>BT46+BV46+BX46+#REF!+#REF!+#REF!+#REF!+#REF!+#REF!+#REF!+#REF!+#REF!</f>
        <v>#REF!</v>
      </c>
      <c r="CB46" s="400">
        <v>4.3</v>
      </c>
    </row>
    <row r="47" spans="2:82">
      <c r="D47" s="117"/>
      <c r="E47" s="117"/>
      <c r="K47" s="121"/>
      <c r="M47" s="121"/>
      <c r="O47" s="121"/>
      <c r="Q47" s="121"/>
      <c r="R47" s="121"/>
      <c r="T47" s="121"/>
      <c r="V47" s="121"/>
      <c r="X47" s="121"/>
      <c r="Z47" s="121"/>
      <c r="AB47" s="121"/>
      <c r="AD47" s="121"/>
      <c r="AF47" s="121"/>
      <c r="AH47" s="121"/>
      <c r="AJ47" s="121"/>
      <c r="AL47" s="121"/>
      <c r="AN47" s="121"/>
      <c r="AQ47" s="121"/>
      <c r="AR47" s="121"/>
      <c r="AT47" s="121"/>
      <c r="AV47" s="121"/>
      <c r="AX47" s="121"/>
      <c r="AZ47" s="121"/>
      <c r="BB47" s="121"/>
      <c r="BD47" s="121"/>
      <c r="BF47" s="121"/>
      <c r="BH47" s="121"/>
      <c r="BJ47" s="121"/>
      <c r="BL47" s="121"/>
      <c r="BN47" s="121"/>
      <c r="BQ47" s="121"/>
      <c r="BR47" s="121"/>
      <c r="BT47" s="121"/>
      <c r="BV47" s="121"/>
      <c r="BX47" s="121"/>
    </row>
    <row r="48" spans="2:82">
      <c r="C48" s="402" t="s">
        <v>122</v>
      </c>
      <c r="D48" s="117"/>
      <c r="E48" s="117"/>
      <c r="K48" s="121"/>
      <c r="M48" s="121"/>
      <c r="O48" s="121"/>
      <c r="Q48" s="121"/>
      <c r="R48" s="121"/>
      <c r="T48" s="121"/>
      <c r="V48" s="121"/>
      <c r="X48" s="121"/>
      <c r="Z48" s="121"/>
      <c r="AB48" s="121"/>
      <c r="AD48" s="121"/>
      <c r="AF48" s="121"/>
      <c r="AH48" s="121"/>
      <c r="AJ48" s="121"/>
      <c r="AL48" s="121"/>
      <c r="AN48" s="121"/>
      <c r="AQ48" s="121"/>
      <c r="AR48" s="121"/>
      <c r="AT48" s="121"/>
      <c r="AV48" s="121"/>
      <c r="AX48" s="121"/>
      <c r="AZ48" s="121"/>
      <c r="BB48" s="121"/>
      <c r="BD48" s="121"/>
      <c r="BF48" s="121"/>
      <c r="BH48" s="121"/>
      <c r="BJ48" s="121"/>
      <c r="BL48" s="121"/>
      <c r="BN48" s="121"/>
      <c r="BQ48" s="121"/>
      <c r="BR48" s="121"/>
      <c r="BT48" s="121"/>
      <c r="BV48" s="121"/>
      <c r="BX48" s="121"/>
    </row>
    <row r="49" spans="3:76" ht="18.75">
      <c r="C49" s="403" t="s">
        <v>123</v>
      </c>
      <c r="D49" s="120"/>
      <c r="E49" s="120"/>
      <c r="K49" s="121"/>
      <c r="M49" s="121"/>
      <c r="O49" s="121"/>
      <c r="Q49" s="121"/>
      <c r="R49" s="121"/>
      <c r="T49" s="121"/>
      <c r="V49" s="121"/>
      <c r="X49" s="121"/>
      <c r="Z49" s="121"/>
      <c r="AB49" s="121"/>
      <c r="AD49" s="121"/>
      <c r="AF49" s="121"/>
      <c r="AH49" s="121"/>
      <c r="AJ49" s="121"/>
      <c r="AL49" s="121"/>
      <c r="AN49" s="121"/>
      <c r="AR49" s="121"/>
      <c r="AT49" s="121"/>
      <c r="AV49" s="121"/>
      <c r="AX49" s="121"/>
      <c r="AZ49" s="121"/>
      <c r="BB49" s="121"/>
      <c r="BD49" s="121"/>
      <c r="BF49" s="121"/>
      <c r="BH49" s="121"/>
      <c r="BJ49" s="121"/>
      <c r="BL49" s="121"/>
      <c r="BN49" s="121"/>
      <c r="BT49" s="121"/>
      <c r="BV49" s="121"/>
      <c r="BX49" s="121"/>
    </row>
    <row r="50" spans="3:76">
      <c r="C50" s="404"/>
      <c r="AQ50" s="121"/>
      <c r="BQ50" s="121"/>
      <c r="BR50" s="121"/>
    </row>
    <row r="51" spans="3:76">
      <c r="D51" s="405"/>
      <c r="E51" s="405"/>
      <c r="K51" s="121"/>
      <c r="M51" s="121"/>
      <c r="O51" s="121"/>
      <c r="Q51" s="121"/>
      <c r="R51" s="121"/>
      <c r="T51" s="121"/>
      <c r="V51" s="121"/>
      <c r="X51" s="121"/>
      <c r="Z51" s="121"/>
      <c r="AB51" s="121"/>
      <c r="AD51" s="121"/>
      <c r="AF51" s="121"/>
      <c r="AH51" s="121"/>
      <c r="AJ51" s="121"/>
      <c r="AL51" s="121"/>
      <c r="AN51" s="121"/>
      <c r="AR51" s="121"/>
      <c r="AT51" s="121"/>
      <c r="AV51" s="121"/>
      <c r="AX51" s="121"/>
      <c r="AZ51" s="121"/>
      <c r="BB51" s="121"/>
      <c r="BD51" s="121"/>
      <c r="BF51" s="121"/>
      <c r="BH51" s="121"/>
      <c r="BJ51" s="121"/>
      <c r="BL51" s="121"/>
      <c r="BN51" s="121"/>
      <c r="BT51" s="121"/>
      <c r="BV51" s="121"/>
      <c r="BX51" s="121"/>
    </row>
  </sheetData>
  <sheetProtection algorithmName="SHA-512" hashValue="SoMzyjhdahyn7slerG2OlyvyYWFl7eysXulQyaPtBfElqkigc5TmaxIsRyCeZnpiqTP4vB5Tg+oFj0Ub+G6WeA==" saltValue="wQiDNcU4J7Wik4Mo9jfr8g==" spinCount="100000" sheet="1" objects="1" scenarios="1" formatColumns="0"/>
  <mergeCells count="54">
    <mergeCell ref="R3:S3"/>
    <mergeCell ref="T3:U3"/>
    <mergeCell ref="V3:W3"/>
    <mergeCell ref="X3:Y3"/>
    <mergeCell ref="BB3:BC3"/>
    <mergeCell ref="AL3:AM3"/>
    <mergeCell ref="AN3:AO3"/>
    <mergeCell ref="Z3:AA3"/>
    <mergeCell ref="AB3:AC3"/>
    <mergeCell ref="AD3:AE3"/>
    <mergeCell ref="AF3:AG3"/>
    <mergeCell ref="AH3:AI3"/>
    <mergeCell ref="AJ3:AK3"/>
    <mergeCell ref="AR3:AS3"/>
    <mergeCell ref="AT3:AU3"/>
    <mergeCell ref="AV3:AW3"/>
    <mergeCell ref="AX3:AY3"/>
    <mergeCell ref="AZ3:BA3"/>
    <mergeCell ref="CA3:CB3"/>
    <mergeCell ref="BX3:BY3"/>
    <mergeCell ref="BQ3:BR3"/>
    <mergeCell ref="BD3:BE3"/>
    <mergeCell ref="BF3:BG3"/>
    <mergeCell ref="BH3:BI3"/>
    <mergeCell ref="BJ3:BK3"/>
    <mergeCell ref="BL3:BM3"/>
    <mergeCell ref="BN3:BO3"/>
    <mergeCell ref="BV3:BW3"/>
    <mergeCell ref="BT3:BU3"/>
    <mergeCell ref="B7:B10"/>
    <mergeCell ref="BS6:BS10"/>
    <mergeCell ref="BZ6:BZ10"/>
    <mergeCell ref="BZ4:BZ5"/>
    <mergeCell ref="BS4:BS5"/>
    <mergeCell ref="BS15:BS21"/>
    <mergeCell ref="BZ15:BZ21"/>
    <mergeCell ref="B12:B14"/>
    <mergeCell ref="BZ11:BZ14"/>
    <mergeCell ref="BS11:BS14"/>
    <mergeCell ref="BZ45:BZ46"/>
    <mergeCell ref="BS45:BS46"/>
    <mergeCell ref="B42:B43"/>
    <mergeCell ref="B44:C44"/>
    <mergeCell ref="BZ41:BZ43"/>
    <mergeCell ref="BS41:BS43"/>
    <mergeCell ref="B34:C34"/>
    <mergeCell ref="BZ22:BZ33"/>
    <mergeCell ref="B23:B33"/>
    <mergeCell ref="BZ38:BZ40"/>
    <mergeCell ref="BS38:BS40"/>
    <mergeCell ref="B36:B37"/>
    <mergeCell ref="BS35:BS37"/>
    <mergeCell ref="BZ35:BZ37"/>
    <mergeCell ref="BS22:BS33"/>
  </mergeCells>
  <phoneticPr fontId="3"/>
  <pageMargins left="0.7" right="0.7" top="0.75" bottom="0.75" header="0.3" footer="0.3"/>
  <pageSetup paperSize="8" scale="4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BA41"/>
  <sheetViews>
    <sheetView view="pageBreakPreview" zoomScaleNormal="69" zoomScaleSheetLayoutView="100" workbookViewId="0">
      <pane xSplit="5" ySplit="3" topLeftCell="F4" activePane="bottomRight" state="frozen"/>
      <selection pane="topRight" activeCell="W21" sqref="W21"/>
      <selection pane="bottomLeft" activeCell="W21" sqref="W21"/>
      <selection pane="bottomRight" activeCell="F4" sqref="F4"/>
    </sheetView>
  </sheetViews>
  <sheetFormatPr defaultColWidth="8.25" defaultRowHeight="14.25" outlineLevelCol="2"/>
  <cols>
    <col min="1" max="1" width="2.875" style="15" customWidth="1"/>
    <col min="2" max="3" width="9.5" style="15" hidden="1" customWidth="1"/>
    <col min="4" max="4" width="4.625" style="17" customWidth="1"/>
    <col min="5" max="5" width="39.375" style="17" customWidth="1"/>
    <col min="6" max="19" width="11.375" style="15" customWidth="1"/>
    <col min="20" max="21" width="9.5" style="15" hidden="1" customWidth="1" outlineLevel="1"/>
    <col min="22" max="22" width="11.125" style="15" hidden="1" customWidth="1" outlineLevel="1"/>
    <col min="23" max="24" width="9.5" style="15" hidden="1" customWidth="1" outlineLevel="1"/>
    <col min="25" max="25" width="11.125" style="15" hidden="1" customWidth="1" outlineLevel="1"/>
    <col min="26" max="27" width="9.5" style="15" hidden="1" customWidth="1" outlineLevel="1"/>
    <col min="28" max="30" width="11.125" style="15" hidden="1" customWidth="1" outlineLevel="1"/>
    <col min="31" max="31" width="9.5" style="15" hidden="1" customWidth="1" outlineLevel="1"/>
    <col min="32" max="32" width="11.375" style="15" customWidth="1" collapsed="1"/>
    <col min="33" max="33" width="11.375" style="15" customWidth="1"/>
    <col min="34" max="42" width="9.5" style="15" hidden="1" customWidth="1" outlineLevel="1"/>
    <col min="43" max="43" width="11.125" style="15" hidden="1" customWidth="1" outlineLevel="1"/>
    <col min="44" max="45" width="9.5" style="15" hidden="1" customWidth="1" outlineLevel="1"/>
    <col min="46" max="46" width="12.5" style="15" bestFit="1" customWidth="1" collapsed="1"/>
    <col min="47" max="47" width="11.125" style="15" customWidth="1"/>
    <col min="48" max="48" width="15" style="15" customWidth="1"/>
    <col min="49" max="50" width="9.5" style="15" hidden="1" customWidth="1" outlineLevel="2"/>
    <col min="51" max="51" width="9.125" style="15" customWidth="1" collapsed="1"/>
    <col min="52" max="52" width="13.875" style="15" customWidth="1"/>
    <col min="53" max="53" width="20.5" style="15" customWidth="1"/>
    <col min="54" max="54" width="4.375" style="15" customWidth="1"/>
    <col min="55" max="16384" width="8.25" style="15"/>
  </cols>
  <sheetData>
    <row r="1" spans="2:53" ht="36.75" customHeight="1">
      <c r="D1" s="16" t="s">
        <v>124</v>
      </c>
      <c r="AF1" s="20"/>
      <c r="AT1" s="21"/>
      <c r="AZ1" s="18"/>
      <c r="BA1" s="863" t="s">
        <v>190</v>
      </c>
    </row>
    <row r="2" spans="2:53" ht="15" thickBot="1">
      <c r="L2" s="20"/>
      <c r="N2" s="20"/>
      <c r="P2" s="20"/>
      <c r="R2" s="20"/>
      <c r="AF2" s="20"/>
      <c r="AT2" s="21"/>
      <c r="AZ2" s="20"/>
      <c r="BA2" s="20" t="s">
        <v>16</v>
      </c>
    </row>
    <row r="3" spans="2:53" ht="29.85" customHeight="1" thickTop="1" thickBot="1">
      <c r="B3" s="22">
        <v>2007</v>
      </c>
      <c r="C3" s="22">
        <v>2008</v>
      </c>
      <c r="D3" s="1786"/>
      <c r="E3" s="1860"/>
      <c r="F3" s="23">
        <v>2016</v>
      </c>
      <c r="G3" s="24" t="s">
        <v>17</v>
      </c>
      <c r="H3" s="25">
        <v>2017</v>
      </c>
      <c r="I3" s="24" t="s">
        <v>18</v>
      </c>
      <c r="J3" s="25">
        <v>2018</v>
      </c>
      <c r="K3" s="26" t="s">
        <v>19</v>
      </c>
      <c r="L3" s="406">
        <v>2019</v>
      </c>
      <c r="M3" s="27" t="s">
        <v>20</v>
      </c>
      <c r="N3" s="23">
        <v>2020</v>
      </c>
      <c r="O3" s="26" t="s">
        <v>21</v>
      </c>
      <c r="P3" s="29">
        <v>2021</v>
      </c>
      <c r="Q3" s="407" t="s">
        <v>22</v>
      </c>
      <c r="R3" s="29">
        <v>2022</v>
      </c>
      <c r="S3" s="30" t="s">
        <v>23</v>
      </c>
      <c r="T3" s="408" t="s">
        <v>24</v>
      </c>
      <c r="U3" s="28" t="s">
        <v>25</v>
      </c>
      <c r="V3" s="28" t="s">
        <v>26</v>
      </c>
      <c r="W3" s="28" t="s">
        <v>27</v>
      </c>
      <c r="X3" s="28" t="s">
        <v>28</v>
      </c>
      <c r="Y3" s="28" t="s">
        <v>29</v>
      </c>
      <c r="Z3" s="28" t="s">
        <v>30</v>
      </c>
      <c r="AA3" s="28" t="s">
        <v>31</v>
      </c>
      <c r="AB3" s="28" t="s">
        <v>32</v>
      </c>
      <c r="AC3" s="28" t="s">
        <v>33</v>
      </c>
      <c r="AD3" s="31" t="s">
        <v>34</v>
      </c>
      <c r="AE3" s="28" t="s">
        <v>35</v>
      </c>
      <c r="AF3" s="29">
        <v>2023</v>
      </c>
      <c r="AG3" s="30" t="s">
        <v>36</v>
      </c>
      <c r="AH3" s="32" t="s">
        <v>37</v>
      </c>
      <c r="AI3" s="28" t="s">
        <v>38</v>
      </c>
      <c r="AJ3" s="28" t="s">
        <v>39</v>
      </c>
      <c r="AK3" s="28" t="s">
        <v>40</v>
      </c>
      <c r="AL3" s="28" t="s">
        <v>41</v>
      </c>
      <c r="AM3" s="28" t="s">
        <v>42</v>
      </c>
      <c r="AN3" s="28" t="s">
        <v>43</v>
      </c>
      <c r="AO3" s="28" t="s">
        <v>44</v>
      </c>
      <c r="AP3" s="28" t="s">
        <v>45</v>
      </c>
      <c r="AQ3" s="28" t="s">
        <v>46</v>
      </c>
      <c r="AR3" s="28" t="s">
        <v>47</v>
      </c>
      <c r="AS3" s="28" t="s">
        <v>48</v>
      </c>
      <c r="AT3" s="1121">
        <v>2024</v>
      </c>
      <c r="AU3" s="1529" t="s">
        <v>49</v>
      </c>
      <c r="AV3" s="1530" t="s">
        <v>50</v>
      </c>
      <c r="AW3" s="1124" t="s">
        <v>51</v>
      </c>
      <c r="AX3" s="28" t="s">
        <v>52</v>
      </c>
      <c r="AY3" s="410" t="s">
        <v>53</v>
      </c>
      <c r="AZ3" s="410" t="s">
        <v>54</v>
      </c>
      <c r="BA3" s="411" t="s">
        <v>55</v>
      </c>
    </row>
    <row r="4" spans="2:53" ht="27.75" customHeight="1" thickBot="1">
      <c r="B4" s="34"/>
      <c r="C4" s="34"/>
      <c r="D4" s="35" t="s">
        <v>56</v>
      </c>
      <c r="E4" s="36"/>
      <c r="F4" s="37"/>
      <c r="G4" s="37"/>
      <c r="H4" s="37"/>
      <c r="I4" s="37"/>
      <c r="J4" s="38"/>
      <c r="K4" s="37"/>
      <c r="L4" s="38"/>
      <c r="M4" s="38"/>
      <c r="N4" s="37"/>
      <c r="O4" s="38"/>
      <c r="P4" s="38"/>
      <c r="Q4" s="412"/>
      <c r="R4" s="38"/>
      <c r="S4" s="38"/>
      <c r="T4" s="38"/>
      <c r="U4" s="38"/>
      <c r="V4" s="38"/>
      <c r="W4" s="38"/>
      <c r="X4" s="38"/>
      <c r="Y4" s="38"/>
      <c r="Z4" s="38"/>
      <c r="AA4" s="38"/>
      <c r="AB4" s="38"/>
      <c r="AC4" s="38"/>
      <c r="AD4" s="38"/>
      <c r="AE4" s="38"/>
      <c r="AF4" s="38"/>
      <c r="AG4" s="38"/>
      <c r="AH4" s="38"/>
      <c r="AI4" s="38"/>
      <c r="AJ4" s="38"/>
      <c r="AK4" s="38"/>
      <c r="AL4" s="38"/>
      <c r="AM4" s="38"/>
      <c r="AN4" s="38"/>
      <c r="AO4" s="38"/>
      <c r="AP4" s="38"/>
      <c r="AQ4" s="38"/>
      <c r="AR4" s="38"/>
      <c r="AS4" s="38"/>
      <c r="AT4" s="38"/>
      <c r="AU4" s="1531"/>
      <c r="AV4" s="1531"/>
      <c r="AW4" s="37"/>
      <c r="AX4" s="37"/>
      <c r="AY4" s="413"/>
      <c r="AZ4" s="413"/>
      <c r="BA4" s="413"/>
    </row>
    <row r="5" spans="2:53" ht="38.1" customHeight="1">
      <c r="B5" s="39">
        <f>B7+B9</f>
        <v>8534690</v>
      </c>
      <c r="C5" s="39">
        <f>C7+C9</f>
        <v>8210818</v>
      </c>
      <c r="D5" s="1774"/>
      <c r="E5" s="1788" t="s">
        <v>125</v>
      </c>
      <c r="F5" s="40">
        <v>8973988</v>
      </c>
      <c r="G5" s="41">
        <v>9079562</v>
      </c>
      <c r="H5" s="100">
        <v>9007511</v>
      </c>
      <c r="I5" s="41">
        <v>8923455</v>
      </c>
      <c r="J5" s="42">
        <v>8885573</v>
      </c>
      <c r="K5" s="43">
        <v>8937188</v>
      </c>
      <c r="L5" s="414">
        <v>9053517</v>
      </c>
      <c r="M5" s="45">
        <v>8740672</v>
      </c>
      <c r="N5" s="44">
        <v>7909488</v>
      </c>
      <c r="O5" s="43">
        <v>8182944</v>
      </c>
      <c r="P5" s="48">
        <v>8583258</v>
      </c>
      <c r="Q5" s="50">
        <v>8571239</v>
      </c>
      <c r="R5" s="48">
        <v>9026713</v>
      </c>
      <c r="S5" s="49">
        <v>9131596</v>
      </c>
      <c r="T5" s="417">
        <v>689090</v>
      </c>
      <c r="U5" s="416">
        <v>757189</v>
      </c>
      <c r="V5" s="416">
        <v>899683</v>
      </c>
      <c r="W5" s="416">
        <v>787798</v>
      </c>
      <c r="X5" s="416">
        <v>847005</v>
      </c>
      <c r="Y5" s="416">
        <v>914079</v>
      </c>
      <c r="Z5" s="416">
        <v>809395</v>
      </c>
      <c r="AA5" s="416">
        <v>798769</v>
      </c>
      <c r="AB5" s="416">
        <v>900919</v>
      </c>
      <c r="AC5" s="416">
        <v>900283</v>
      </c>
      <c r="AD5" s="46">
        <v>926571</v>
      </c>
      <c r="AE5" s="416">
        <v>802390</v>
      </c>
      <c r="AF5" s="48">
        <v>10033171</v>
      </c>
      <c r="AG5" s="49">
        <v>9971739</v>
      </c>
      <c r="AH5" s="418">
        <v>740292</v>
      </c>
      <c r="AI5" s="416">
        <v>737121</v>
      </c>
      <c r="AJ5" s="416">
        <v>806988</v>
      </c>
      <c r="AK5" s="416">
        <v>756176</v>
      </c>
      <c r="AL5" s="416">
        <v>812114</v>
      </c>
      <c r="AM5" s="416">
        <v>795807</v>
      </c>
      <c r="AN5" s="416">
        <v>804494</v>
      </c>
      <c r="AO5" s="416">
        <v>709416</v>
      </c>
      <c r="AP5" s="416">
        <v>826473</v>
      </c>
      <c r="AQ5" s="416">
        <v>893103</v>
      </c>
      <c r="AR5" s="416">
        <v>869180</v>
      </c>
      <c r="AS5" s="416">
        <v>770712</v>
      </c>
      <c r="AT5" s="53">
        <v>9521876</v>
      </c>
      <c r="AU5" s="1532">
        <v>9679470</v>
      </c>
      <c r="AV5" s="1853"/>
      <c r="AW5" s="1527">
        <v>781729</v>
      </c>
      <c r="AX5" s="419">
        <v>779790</v>
      </c>
      <c r="AY5" s="420">
        <v>880476</v>
      </c>
      <c r="AZ5" s="1849"/>
      <c r="BA5" s="420">
        <v>2441995</v>
      </c>
    </row>
    <row r="6" spans="2:53" ht="38.1" customHeight="1" thickBot="1">
      <c r="B6" s="54"/>
      <c r="C6" s="54"/>
      <c r="D6" s="1774"/>
      <c r="E6" s="1774"/>
      <c r="F6" s="83">
        <v>0.50299723095616855</v>
      </c>
      <c r="G6" s="84">
        <v>1.66569586919519</v>
      </c>
      <c r="H6" s="85">
        <v>0.37355744179734529</v>
      </c>
      <c r="I6" s="84">
        <v>-1.7193230246128621</v>
      </c>
      <c r="J6" s="85">
        <v>-1.3537368980176723</v>
      </c>
      <c r="K6" s="86">
        <v>0.15389778958933675</v>
      </c>
      <c r="L6" s="422">
        <v>1.8900750688785024</v>
      </c>
      <c r="M6" s="88">
        <v>-2.1988571796856036</v>
      </c>
      <c r="N6" s="60">
        <v>-12.636293718783548</v>
      </c>
      <c r="O6" s="86">
        <v>-6.3808366221727653</v>
      </c>
      <c r="P6" s="65">
        <v>8.5185033468664528</v>
      </c>
      <c r="Q6" s="92">
        <v>4.7451748417195461</v>
      </c>
      <c r="R6" s="65">
        <v>5.1665113643327487</v>
      </c>
      <c r="S6" s="91">
        <v>6.5376429242026717</v>
      </c>
      <c r="T6" s="423">
        <v>8.7723119858061978</v>
      </c>
      <c r="U6" s="89">
        <v>2.1982664373965832</v>
      </c>
      <c r="V6" s="89">
        <v>3.8102556824409959</v>
      </c>
      <c r="W6" s="89">
        <v>13.79348697467158</v>
      </c>
      <c r="X6" s="89">
        <v>33.405732160041822</v>
      </c>
      <c r="Y6" s="89">
        <v>14.770027773452995</v>
      </c>
      <c r="Z6" s="89">
        <v>14.562913035539623</v>
      </c>
      <c r="AA6" s="89">
        <v>4.0867492738533713</v>
      </c>
      <c r="AB6" s="89">
        <v>1.4744973125425247</v>
      </c>
      <c r="AC6" s="89">
        <v>16.688917000637701</v>
      </c>
      <c r="AD6" s="62">
        <v>11.196036852091211</v>
      </c>
      <c r="AE6" s="89">
        <v>15.379914384275708</v>
      </c>
      <c r="AF6" s="65">
        <v>11.149772901830374</v>
      </c>
      <c r="AG6" s="91">
        <v>9.2003960753410468</v>
      </c>
      <c r="AH6" s="424">
        <v>7.4303791957509162</v>
      </c>
      <c r="AI6" s="89">
        <v>-2.650329045984563</v>
      </c>
      <c r="AJ6" s="89">
        <v>-10.303073415858705</v>
      </c>
      <c r="AK6" s="89">
        <v>-4.0139731250904447</v>
      </c>
      <c r="AL6" s="89">
        <v>-4.1193381384997707</v>
      </c>
      <c r="AM6" s="89">
        <v>-12.938925410166959</v>
      </c>
      <c r="AN6" s="89">
        <v>-0.6055139950209707</v>
      </c>
      <c r="AO6" s="89">
        <v>-11.186337977562971</v>
      </c>
      <c r="AP6" s="89">
        <v>-8.2633399894996131</v>
      </c>
      <c r="AQ6" s="89">
        <v>-0.79752699984338449</v>
      </c>
      <c r="AR6" s="89">
        <v>-6.1939128248132107</v>
      </c>
      <c r="AS6" s="89">
        <v>-3.9479554829945585</v>
      </c>
      <c r="AT6" s="70">
        <v>-5.096045906124786</v>
      </c>
      <c r="AU6" s="1421">
        <v>-2.9309732234267187</v>
      </c>
      <c r="AV6" s="1854"/>
      <c r="AW6" s="421">
        <v>5.5973858963760108</v>
      </c>
      <c r="AX6" s="89">
        <v>5.7886018713345635</v>
      </c>
      <c r="AY6" s="425">
        <v>9.106455114574203</v>
      </c>
      <c r="AZ6" s="1850"/>
      <c r="BA6" s="426">
        <v>6.898701235028355</v>
      </c>
    </row>
    <row r="7" spans="2:53" ht="38.1" customHeight="1">
      <c r="B7" s="428">
        <v>4226137</v>
      </c>
      <c r="C7" s="81">
        <v>4012388</v>
      </c>
      <c r="D7" s="1774"/>
      <c r="E7" s="1788" t="s">
        <v>126</v>
      </c>
      <c r="F7" s="40">
        <v>3166338</v>
      </c>
      <c r="G7" s="41">
        <v>3187999</v>
      </c>
      <c r="H7" s="100">
        <v>3189556</v>
      </c>
      <c r="I7" s="41">
        <v>3198912</v>
      </c>
      <c r="J7" s="42">
        <v>3138751</v>
      </c>
      <c r="K7" s="43">
        <v>3212906</v>
      </c>
      <c r="L7" s="414">
        <v>3415864</v>
      </c>
      <c r="M7" s="45">
        <v>3303688</v>
      </c>
      <c r="N7" s="44">
        <v>2922605</v>
      </c>
      <c r="O7" s="43">
        <v>2918905</v>
      </c>
      <c r="P7" s="48">
        <v>2877962</v>
      </c>
      <c r="Q7" s="50">
        <v>2760843</v>
      </c>
      <c r="R7" s="48">
        <v>2656009</v>
      </c>
      <c r="S7" s="49">
        <v>2788151</v>
      </c>
      <c r="T7" s="429">
        <v>211572</v>
      </c>
      <c r="U7" s="46">
        <v>282871</v>
      </c>
      <c r="V7" s="46">
        <v>315356</v>
      </c>
      <c r="W7" s="46">
        <v>273062</v>
      </c>
      <c r="X7" s="46">
        <v>248287</v>
      </c>
      <c r="Y7" s="46">
        <v>312865</v>
      </c>
      <c r="Z7" s="46">
        <v>308686</v>
      </c>
      <c r="AA7" s="46">
        <v>238719</v>
      </c>
      <c r="AB7" s="46">
        <v>310920</v>
      </c>
      <c r="AC7" s="46">
        <v>282695</v>
      </c>
      <c r="AD7" s="46">
        <v>314917</v>
      </c>
      <c r="AE7" s="46">
        <v>270802</v>
      </c>
      <c r="AF7" s="48">
        <v>3370752</v>
      </c>
      <c r="AG7" s="49">
        <v>3308556</v>
      </c>
      <c r="AH7" s="52">
        <v>217475</v>
      </c>
      <c r="AI7" s="46">
        <v>246447</v>
      </c>
      <c r="AJ7" s="46">
        <v>283681</v>
      </c>
      <c r="AK7" s="46">
        <v>251489</v>
      </c>
      <c r="AL7" s="46">
        <v>255314</v>
      </c>
      <c r="AM7" s="46">
        <v>254010</v>
      </c>
      <c r="AN7" s="46">
        <v>309118</v>
      </c>
      <c r="AO7" s="46">
        <v>185680</v>
      </c>
      <c r="AP7" s="46">
        <v>277915</v>
      </c>
      <c r="AQ7" s="46">
        <v>306059</v>
      </c>
      <c r="AR7" s="46">
        <v>285761</v>
      </c>
      <c r="AS7" s="46">
        <v>255402</v>
      </c>
      <c r="AT7" s="53">
        <v>3128351</v>
      </c>
      <c r="AU7" s="1532">
        <v>3236420</v>
      </c>
      <c r="AV7" s="1851"/>
      <c r="AW7" s="1527">
        <v>265999</v>
      </c>
      <c r="AX7" s="419">
        <v>286372</v>
      </c>
      <c r="AY7" s="420">
        <v>303301</v>
      </c>
      <c r="AZ7" s="1847"/>
      <c r="BA7" s="420">
        <v>855672</v>
      </c>
    </row>
    <row r="8" spans="2:53" ht="37.35" customHeight="1" thickBot="1">
      <c r="B8" s="54"/>
      <c r="C8" s="82"/>
      <c r="D8" s="1774"/>
      <c r="E8" s="1789"/>
      <c r="F8" s="83">
        <v>-0.69331623826543876</v>
      </c>
      <c r="G8" s="84">
        <v>0.51208210465051707</v>
      </c>
      <c r="H8" s="85">
        <v>0.73327610634115103</v>
      </c>
      <c r="I8" s="84">
        <v>0.34231503836733168</v>
      </c>
      <c r="J8" s="85">
        <v>-1.5928549302786905</v>
      </c>
      <c r="K8" s="86">
        <v>0.43746123682051063</v>
      </c>
      <c r="L8" s="430">
        <v>8.8287666017470059</v>
      </c>
      <c r="M8" s="88">
        <v>2.8255417369820464</v>
      </c>
      <c r="N8" s="87">
        <v>-14.440241180562225</v>
      </c>
      <c r="O8" s="86">
        <v>-11.647074421071238</v>
      </c>
      <c r="P8" s="90">
        <v>-1.5275071383235144</v>
      </c>
      <c r="Q8" s="92">
        <v>-5.4151128591029902</v>
      </c>
      <c r="R8" s="90">
        <v>-7.7121588123818157</v>
      </c>
      <c r="S8" s="91">
        <v>0.98911817875917052</v>
      </c>
      <c r="T8" s="423">
        <v>30.086079685194306</v>
      </c>
      <c r="U8" s="89">
        <v>11.692819180440495</v>
      </c>
      <c r="V8" s="89">
        <v>20.475704751317053</v>
      </c>
      <c r="W8" s="89">
        <v>12.175002567525922</v>
      </c>
      <c r="X8" s="89">
        <v>72.177609497656107</v>
      </c>
      <c r="Y8" s="89">
        <v>51.601711464193471</v>
      </c>
      <c r="Z8" s="89">
        <v>39.162462750826137</v>
      </c>
      <c r="AA8" s="89">
        <v>21.771799345024931</v>
      </c>
      <c r="AB8" s="89">
        <v>12.813628199778677</v>
      </c>
      <c r="AC8" s="89">
        <v>39.156481203451648</v>
      </c>
      <c r="AD8" s="89">
        <v>18.312457264796706</v>
      </c>
      <c r="AE8" s="89">
        <v>22.221269412863819</v>
      </c>
      <c r="AF8" s="90">
        <v>26.910413330677713</v>
      </c>
      <c r="AG8" s="91">
        <v>18.664878623862194</v>
      </c>
      <c r="AH8" s="424">
        <v>2.7900667385098075</v>
      </c>
      <c r="AI8" s="89">
        <v>-12.876540896733843</v>
      </c>
      <c r="AJ8" s="89">
        <v>-10.044204010705357</v>
      </c>
      <c r="AK8" s="89">
        <v>-7.9004035713500969</v>
      </c>
      <c r="AL8" s="89">
        <v>2.8301924788651718</v>
      </c>
      <c r="AM8" s="89">
        <v>-18.811628018474423</v>
      </c>
      <c r="AN8" s="89">
        <v>0.1399480378118767</v>
      </c>
      <c r="AO8" s="89">
        <v>-22.218172830817835</v>
      </c>
      <c r="AP8" s="89">
        <v>-10.615270809211381</v>
      </c>
      <c r="AQ8" s="89">
        <v>8.2647376147437939</v>
      </c>
      <c r="AR8" s="89">
        <v>-9.2583125077401291</v>
      </c>
      <c r="AS8" s="89">
        <v>-5.6868117665305249</v>
      </c>
      <c r="AT8" s="93">
        <v>-7.1913033056125215</v>
      </c>
      <c r="AU8" s="1533">
        <v>-2.1802865056538252</v>
      </c>
      <c r="AV8" s="1852"/>
      <c r="AW8" s="1528">
        <v>22.312449706862864</v>
      </c>
      <c r="AX8" s="959">
        <v>16.200237779319693</v>
      </c>
      <c r="AY8" s="1373">
        <v>6.916219274466755</v>
      </c>
      <c r="AZ8" s="1848"/>
      <c r="BA8" s="1519">
        <v>14.4553994566635</v>
      </c>
    </row>
    <row r="9" spans="2:53" ht="38.1" customHeight="1">
      <c r="B9" s="39">
        <v>4308553</v>
      </c>
      <c r="C9" s="39">
        <v>4198430</v>
      </c>
      <c r="D9" s="1774"/>
      <c r="E9" s="1788" t="s">
        <v>127</v>
      </c>
      <c r="F9" s="40">
        <v>5807650</v>
      </c>
      <c r="G9" s="41">
        <v>5891563</v>
      </c>
      <c r="H9" s="100">
        <v>5817955</v>
      </c>
      <c r="I9" s="41">
        <v>5724543</v>
      </c>
      <c r="J9" s="42">
        <v>5746822</v>
      </c>
      <c r="K9" s="43">
        <v>5724282</v>
      </c>
      <c r="L9" s="414">
        <v>5637653</v>
      </c>
      <c r="M9" s="45">
        <v>5436984</v>
      </c>
      <c r="N9" s="44">
        <v>4986883</v>
      </c>
      <c r="O9" s="43">
        <v>5264039</v>
      </c>
      <c r="P9" s="48">
        <v>5705296</v>
      </c>
      <c r="Q9" s="50">
        <v>5810396</v>
      </c>
      <c r="R9" s="48">
        <v>6370704</v>
      </c>
      <c r="S9" s="49">
        <v>6343445</v>
      </c>
      <c r="T9" s="429">
        <v>477518</v>
      </c>
      <c r="U9" s="46">
        <v>474318</v>
      </c>
      <c r="V9" s="46">
        <v>584327</v>
      </c>
      <c r="W9" s="46">
        <v>514736</v>
      </c>
      <c r="X9" s="46">
        <v>598718</v>
      </c>
      <c r="Y9" s="46">
        <v>601214</v>
      </c>
      <c r="Z9" s="46">
        <v>500709</v>
      </c>
      <c r="AA9" s="46">
        <v>560050</v>
      </c>
      <c r="AB9" s="46">
        <v>589999</v>
      </c>
      <c r="AC9" s="46">
        <v>617588</v>
      </c>
      <c r="AD9" s="46">
        <v>611654</v>
      </c>
      <c r="AE9" s="46">
        <v>531588</v>
      </c>
      <c r="AF9" s="48">
        <v>6662419</v>
      </c>
      <c r="AG9" s="49">
        <v>6663183</v>
      </c>
      <c r="AH9" s="52">
        <v>522817</v>
      </c>
      <c r="AI9" s="46">
        <v>490674</v>
      </c>
      <c r="AJ9" s="46">
        <v>523307</v>
      </c>
      <c r="AK9" s="46">
        <v>504687</v>
      </c>
      <c r="AL9" s="46">
        <v>556800</v>
      </c>
      <c r="AM9" s="46">
        <v>541797</v>
      </c>
      <c r="AN9" s="46">
        <v>495376</v>
      </c>
      <c r="AO9" s="46">
        <v>523736</v>
      </c>
      <c r="AP9" s="46">
        <v>548558</v>
      </c>
      <c r="AQ9" s="46">
        <v>587044</v>
      </c>
      <c r="AR9" s="46">
        <v>583419</v>
      </c>
      <c r="AS9" s="46">
        <v>515310</v>
      </c>
      <c r="AT9" s="53">
        <v>6393525</v>
      </c>
      <c r="AU9" s="1534">
        <v>6443050</v>
      </c>
      <c r="AV9" s="1857"/>
      <c r="AW9" s="415">
        <v>515730</v>
      </c>
      <c r="AX9" s="416">
        <v>493418</v>
      </c>
      <c r="AY9" s="432">
        <v>577175</v>
      </c>
      <c r="AZ9" s="1845"/>
      <c r="BA9" s="432">
        <v>1586323</v>
      </c>
    </row>
    <row r="10" spans="2:53" ht="38.1" customHeight="1" thickBot="1">
      <c r="B10" s="94"/>
      <c r="C10" s="54"/>
      <c r="D10" s="1774"/>
      <c r="E10" s="1789"/>
      <c r="F10" s="83">
        <v>1.1674500590614514</v>
      </c>
      <c r="G10" s="84">
        <v>2.3010412316625519</v>
      </c>
      <c r="H10" s="85">
        <v>0.17743837869016943</v>
      </c>
      <c r="I10" s="84">
        <v>-2.8349013665813345</v>
      </c>
      <c r="J10" s="85">
        <v>-1.2226461015941226</v>
      </c>
      <c r="K10" s="434">
        <v>-4.5593159139514228E-3</v>
      </c>
      <c r="L10" s="430">
        <v>-1.8996412277951293</v>
      </c>
      <c r="M10" s="88">
        <v>-5.0189351258376149</v>
      </c>
      <c r="N10" s="1520">
        <v>-11.543278736736724</v>
      </c>
      <c r="O10" s="1521">
        <v>-3.1808995575488268</v>
      </c>
      <c r="P10" s="1522">
        <v>14.406052839017875</v>
      </c>
      <c r="Q10" s="1523">
        <v>10.379045444002216</v>
      </c>
      <c r="R10" s="1520">
        <v>11.662988213056778</v>
      </c>
      <c r="S10" s="91">
        <v>9.1740562949582056</v>
      </c>
      <c r="T10" s="423">
        <v>1.4105624410672988</v>
      </c>
      <c r="U10" s="89">
        <v>-2.7327312547678133</v>
      </c>
      <c r="V10" s="89">
        <v>-3.4013774132008052</v>
      </c>
      <c r="W10" s="89">
        <v>14.671181607556576</v>
      </c>
      <c r="X10" s="89">
        <v>22.011799349914924</v>
      </c>
      <c r="Y10" s="89">
        <v>1.8884168176372071</v>
      </c>
      <c r="Z10" s="89">
        <v>3.3049990715715154</v>
      </c>
      <c r="AA10" s="89">
        <v>-1.9810315225362274</v>
      </c>
      <c r="AB10" s="89">
        <v>-3.6300498347824259</v>
      </c>
      <c r="AC10" s="89">
        <v>8.6585440950076986</v>
      </c>
      <c r="AD10" s="89">
        <v>7.8558921395231636</v>
      </c>
      <c r="AE10" s="89">
        <v>12.181080727463041</v>
      </c>
      <c r="AF10" s="90">
        <v>4.5790072808279803</v>
      </c>
      <c r="AG10" s="91">
        <v>5.0404472648537109</v>
      </c>
      <c r="AH10" s="424">
        <v>9.4863439702796484</v>
      </c>
      <c r="AI10" s="89">
        <v>3.4483194818665908</v>
      </c>
      <c r="AJ10" s="89">
        <v>-10.442782893824869</v>
      </c>
      <c r="AK10" s="89">
        <v>-1.9522629075875813</v>
      </c>
      <c r="AL10" s="89">
        <v>-7.0012927622018992</v>
      </c>
      <c r="AM10" s="89">
        <v>-9.8828370596825863</v>
      </c>
      <c r="AN10" s="89">
        <v>-1.0650897028014299</v>
      </c>
      <c r="AO10" s="89">
        <v>-6.4840639228640242</v>
      </c>
      <c r="AP10" s="89">
        <v>-7.0239102100173056</v>
      </c>
      <c r="AQ10" s="89">
        <v>-4.9456919499731242</v>
      </c>
      <c r="AR10" s="89">
        <v>-4.616171888028191</v>
      </c>
      <c r="AS10" s="89">
        <v>-3.0621458723673101</v>
      </c>
      <c r="AT10" s="93">
        <v>-4.0359815256290545</v>
      </c>
      <c r="AU10" s="1421">
        <v>-3.3037213595964516</v>
      </c>
      <c r="AV10" s="1861"/>
      <c r="AW10" s="421">
        <v>-1.3555412314442634</v>
      </c>
      <c r="AX10" s="89">
        <v>0.55923077236616336</v>
      </c>
      <c r="AY10" s="425">
        <v>10.293766374231566</v>
      </c>
      <c r="AZ10" s="1845"/>
      <c r="BA10" s="431">
        <v>3.2226096077688737</v>
      </c>
    </row>
    <row r="11" spans="2:53" ht="27.75" customHeight="1" thickTop="1" thickBot="1">
      <c r="B11" s="95"/>
      <c r="C11" s="95"/>
      <c r="D11" s="96" t="s">
        <v>61</v>
      </c>
      <c r="E11" s="97"/>
      <c r="F11" s="98"/>
      <c r="G11" s="98"/>
      <c r="H11" s="99"/>
      <c r="I11" s="98"/>
      <c r="J11" s="99"/>
      <c r="K11" s="98"/>
      <c r="L11" s="99"/>
      <c r="M11" s="99"/>
      <c r="N11" s="435"/>
      <c r="O11" s="436"/>
      <c r="P11" s="436"/>
      <c r="Q11" s="504"/>
      <c r="R11" s="436"/>
      <c r="S11" s="99"/>
      <c r="T11" s="99"/>
      <c r="U11" s="99"/>
      <c r="V11" s="99"/>
      <c r="W11" s="99"/>
      <c r="X11" s="99"/>
      <c r="Y11" s="99"/>
      <c r="Z11" s="99"/>
      <c r="AA11" s="99"/>
      <c r="AB11" s="99"/>
      <c r="AC11" s="99"/>
      <c r="AD11" s="99"/>
      <c r="AE11" s="99"/>
      <c r="AF11" s="99"/>
      <c r="AG11" s="99"/>
      <c r="AH11" s="99"/>
      <c r="AI11" s="99"/>
      <c r="AJ11" s="99"/>
      <c r="AK11" s="99"/>
      <c r="AL11" s="99"/>
      <c r="AM11" s="99"/>
      <c r="AN11" s="99"/>
      <c r="AO11" s="99"/>
      <c r="AP11" s="99"/>
      <c r="AQ11" s="99"/>
      <c r="AR11" s="99"/>
      <c r="AS11" s="99"/>
      <c r="AT11" s="438"/>
      <c r="AU11" s="1535"/>
      <c r="AV11" s="1535"/>
      <c r="AW11" s="438"/>
      <c r="AX11" s="438"/>
      <c r="AY11" s="439"/>
      <c r="AZ11" s="439"/>
      <c r="BA11" s="439"/>
    </row>
    <row r="12" spans="2:53" ht="27.75" customHeight="1">
      <c r="B12" s="39">
        <f>B14+B16</f>
        <v>856169</v>
      </c>
      <c r="C12" s="39">
        <f>C14+C16</f>
        <v>920889</v>
      </c>
      <c r="D12" s="1774"/>
      <c r="E12" s="1777" t="s">
        <v>128</v>
      </c>
      <c r="F12" s="40">
        <v>1061373</v>
      </c>
      <c r="G12" s="41">
        <v>1140160</v>
      </c>
      <c r="H12" s="40">
        <v>1263249</v>
      </c>
      <c r="I12" s="41">
        <v>1293489</v>
      </c>
      <c r="J12" s="42">
        <v>1468819</v>
      </c>
      <c r="K12" s="43">
        <v>1479435</v>
      </c>
      <c r="L12" s="414">
        <v>1474430</v>
      </c>
      <c r="M12" s="45">
        <v>1476810</v>
      </c>
      <c r="N12" s="44">
        <v>1173632</v>
      </c>
      <c r="O12" s="43">
        <v>1162995</v>
      </c>
      <c r="P12" s="48">
        <v>1324608</v>
      </c>
      <c r="Q12" s="50">
        <v>1324281</v>
      </c>
      <c r="R12" s="48">
        <v>1408795</v>
      </c>
      <c r="S12" s="49">
        <v>1420270</v>
      </c>
      <c r="T12" s="417">
        <v>116250</v>
      </c>
      <c r="U12" s="416">
        <v>126361</v>
      </c>
      <c r="V12" s="416">
        <v>136490</v>
      </c>
      <c r="W12" s="416">
        <v>95715</v>
      </c>
      <c r="X12" s="416">
        <v>87892</v>
      </c>
      <c r="Y12" s="416">
        <v>86509</v>
      </c>
      <c r="Z12" s="416">
        <v>96331</v>
      </c>
      <c r="AA12" s="416">
        <v>114253</v>
      </c>
      <c r="AB12" s="416">
        <v>125648</v>
      </c>
      <c r="AC12" s="416">
        <v>122807</v>
      </c>
      <c r="AD12" s="46">
        <v>126789</v>
      </c>
      <c r="AE12" s="416">
        <v>90104</v>
      </c>
      <c r="AF12" s="48">
        <v>1325149</v>
      </c>
      <c r="AG12" s="49">
        <v>1089918</v>
      </c>
      <c r="AH12" s="418">
        <v>36742</v>
      </c>
      <c r="AI12" s="416">
        <v>42145</v>
      </c>
      <c r="AJ12" s="416">
        <v>64983</v>
      </c>
      <c r="AK12" s="416">
        <v>46930</v>
      </c>
      <c r="AL12" s="416">
        <v>76067</v>
      </c>
      <c r="AM12" s="416">
        <v>86095</v>
      </c>
      <c r="AN12" s="416">
        <v>105171</v>
      </c>
      <c r="AO12" s="416">
        <v>87908</v>
      </c>
      <c r="AP12" s="416">
        <v>110588</v>
      </c>
      <c r="AQ12" s="416">
        <v>115495</v>
      </c>
      <c r="AR12" s="416">
        <v>85679</v>
      </c>
      <c r="AS12" s="416">
        <v>89538</v>
      </c>
      <c r="AT12" s="1524">
        <v>947341</v>
      </c>
      <c r="AU12" s="1416">
        <v>1078640</v>
      </c>
      <c r="AV12" s="1779"/>
      <c r="AW12" s="47">
        <v>92434</v>
      </c>
      <c r="AX12" s="46">
        <v>96592</v>
      </c>
      <c r="AY12" s="440">
        <v>86143</v>
      </c>
      <c r="AZ12" s="1859"/>
      <c r="BA12" s="440">
        <v>275169</v>
      </c>
    </row>
    <row r="13" spans="2:53" ht="27.75" customHeight="1" thickBot="1">
      <c r="B13" s="54"/>
      <c r="C13" s="54"/>
      <c r="D13" s="1774"/>
      <c r="E13" s="1778"/>
      <c r="F13" s="83">
        <v>8.3337671285309511</v>
      </c>
      <c r="G13" s="84">
        <v>21.478160439476142</v>
      </c>
      <c r="H13" s="85">
        <v>19.020269028889942</v>
      </c>
      <c r="I13" s="84">
        <v>13.448024838619133</v>
      </c>
      <c r="J13" s="85">
        <v>16.273117968033219</v>
      </c>
      <c r="K13" s="86">
        <v>14.37553778965264</v>
      </c>
      <c r="L13" s="430">
        <v>0.38200758568618198</v>
      </c>
      <c r="M13" s="88">
        <v>-0.17743260095915048</v>
      </c>
      <c r="N13" s="87">
        <v>-20.400968509864825</v>
      </c>
      <c r="O13" s="86">
        <v>-21.249517541186748</v>
      </c>
      <c r="P13" s="90">
        <v>12.863998254989625</v>
      </c>
      <c r="Q13" s="92">
        <v>13.868159364399673</v>
      </c>
      <c r="R13" s="90">
        <v>6.3556161520993442</v>
      </c>
      <c r="S13" s="91">
        <v>7.2483861053658387</v>
      </c>
      <c r="T13" s="423">
        <v>5.0942458075306121</v>
      </c>
      <c r="U13" s="89">
        <v>-1.6255478828173011</v>
      </c>
      <c r="V13" s="89">
        <v>6.1666744450148627</v>
      </c>
      <c r="W13" s="89">
        <v>-19.936595036344926</v>
      </c>
      <c r="X13" s="89">
        <v>68.427104093208641</v>
      </c>
      <c r="Y13" s="89">
        <v>-23.690524495880595</v>
      </c>
      <c r="Z13" s="89">
        <v>-15.221734270903923</v>
      </c>
      <c r="AA13" s="89">
        <v>6.3966698949564176</v>
      </c>
      <c r="AB13" s="89">
        <v>-6.6459622714405668</v>
      </c>
      <c r="AC13" s="89">
        <v>-10.539428155162994</v>
      </c>
      <c r="AD13" s="89">
        <v>-4.111899323884856</v>
      </c>
      <c r="AE13" s="89">
        <v>-31.199938914977281</v>
      </c>
      <c r="AF13" s="90">
        <v>-5.9374145990012721</v>
      </c>
      <c r="AG13" s="91">
        <v>-23.259802713568547</v>
      </c>
      <c r="AH13" s="424">
        <v>-68.393978494623667</v>
      </c>
      <c r="AI13" s="89">
        <v>-66.64714587570532</v>
      </c>
      <c r="AJ13" s="89">
        <v>-52.389918675360832</v>
      </c>
      <c r="AK13" s="89">
        <v>-50.969022619234181</v>
      </c>
      <c r="AL13" s="89">
        <v>-13.454011741682976</v>
      </c>
      <c r="AM13" s="89">
        <v>-0.47856292408881984</v>
      </c>
      <c r="AN13" s="89">
        <v>9.176692861072766</v>
      </c>
      <c r="AO13" s="89">
        <v>-23.058475488608607</v>
      </c>
      <c r="AP13" s="89">
        <v>-11.985865274417421</v>
      </c>
      <c r="AQ13" s="89">
        <v>-5.9540579934368623</v>
      </c>
      <c r="AR13" s="89">
        <v>-32.42394844978665</v>
      </c>
      <c r="AS13" s="89">
        <v>-0.62816301163100263</v>
      </c>
      <c r="AT13" s="1525">
        <v>-28.510605222507053</v>
      </c>
      <c r="AU13" s="1421">
        <v>-1.0347567431678328</v>
      </c>
      <c r="AV13" s="1842"/>
      <c r="AW13" s="421">
        <v>151.57585324696532</v>
      </c>
      <c r="AX13" s="89">
        <v>129.18970221853127</v>
      </c>
      <c r="AY13" s="425">
        <v>32.562362464029064</v>
      </c>
      <c r="AZ13" s="1840"/>
      <c r="BA13" s="431">
        <v>91.262250642941524</v>
      </c>
    </row>
    <row r="14" spans="2:53" ht="27.75" customHeight="1">
      <c r="B14" s="39">
        <v>786601</v>
      </c>
      <c r="C14" s="81">
        <v>793257</v>
      </c>
      <c r="D14" s="1774"/>
      <c r="E14" s="1777" t="s">
        <v>129</v>
      </c>
      <c r="F14" s="40">
        <v>722848</v>
      </c>
      <c r="G14" s="41">
        <v>773030</v>
      </c>
      <c r="H14" s="40">
        <v>919369</v>
      </c>
      <c r="I14" s="41">
        <v>928181</v>
      </c>
      <c r="J14" s="42">
        <v>931252</v>
      </c>
      <c r="K14" s="43">
        <v>931017</v>
      </c>
      <c r="L14" s="414">
        <v>953541</v>
      </c>
      <c r="M14" s="45">
        <v>966984</v>
      </c>
      <c r="N14" s="44">
        <v>910686</v>
      </c>
      <c r="O14" s="43">
        <v>917558</v>
      </c>
      <c r="P14" s="48">
        <v>878630</v>
      </c>
      <c r="Q14" s="50">
        <v>843612</v>
      </c>
      <c r="R14" s="48">
        <v>869161</v>
      </c>
      <c r="S14" s="49">
        <v>871818</v>
      </c>
      <c r="T14" s="429">
        <v>65976</v>
      </c>
      <c r="U14" s="46">
        <v>80263</v>
      </c>
      <c r="V14" s="46">
        <v>89079</v>
      </c>
      <c r="W14" s="46">
        <v>68696</v>
      </c>
      <c r="X14" s="46">
        <v>46642</v>
      </c>
      <c r="Y14" s="46">
        <v>45829</v>
      </c>
      <c r="Z14" s="46">
        <v>52948</v>
      </c>
      <c r="AA14" s="46">
        <v>69817</v>
      </c>
      <c r="AB14" s="46">
        <v>85527</v>
      </c>
      <c r="AC14" s="46">
        <v>80298</v>
      </c>
      <c r="AD14" s="46">
        <v>83671</v>
      </c>
      <c r="AE14" s="46">
        <v>52219</v>
      </c>
      <c r="AF14" s="48">
        <v>820965</v>
      </c>
      <c r="AG14" s="49">
        <v>622792</v>
      </c>
      <c r="AH14" s="52">
        <v>0</v>
      </c>
      <c r="AI14" s="46">
        <v>6692</v>
      </c>
      <c r="AJ14" s="46">
        <v>30453</v>
      </c>
      <c r="AK14" s="46">
        <v>21317</v>
      </c>
      <c r="AL14" s="46">
        <v>38564</v>
      </c>
      <c r="AM14" s="46">
        <v>50572</v>
      </c>
      <c r="AN14" s="46">
        <v>66558</v>
      </c>
      <c r="AO14" s="46">
        <v>49583</v>
      </c>
      <c r="AP14" s="46">
        <v>75667</v>
      </c>
      <c r="AQ14" s="46">
        <v>77142</v>
      </c>
      <c r="AR14" s="46">
        <v>50559</v>
      </c>
      <c r="AS14" s="46">
        <v>51774</v>
      </c>
      <c r="AT14" s="1524">
        <v>518881</v>
      </c>
      <c r="AU14" s="1424">
        <v>656851</v>
      </c>
      <c r="AV14" s="1779"/>
      <c r="AW14" s="47">
        <v>58563</v>
      </c>
      <c r="AX14" s="46">
        <v>62350</v>
      </c>
      <c r="AY14" s="440">
        <v>54202</v>
      </c>
      <c r="AZ14" s="1859"/>
      <c r="BA14" s="440">
        <v>175115</v>
      </c>
    </row>
    <row r="15" spans="2:53" ht="27.75" customHeight="1" thickBot="1">
      <c r="B15" s="54"/>
      <c r="C15" s="82"/>
      <c r="D15" s="1774"/>
      <c r="E15" s="1778"/>
      <c r="F15" s="83">
        <v>3.6579000200762835</v>
      </c>
      <c r="G15" s="84">
        <v>16.918846647145642</v>
      </c>
      <c r="H15" s="85">
        <v>27.187043472486621</v>
      </c>
      <c r="I15" s="84">
        <v>20.07050179165104</v>
      </c>
      <c r="J15" s="85">
        <v>1.2925169328093347</v>
      </c>
      <c r="K15" s="86">
        <v>0.30554385405432072</v>
      </c>
      <c r="L15" s="430">
        <v>2.393444524145977</v>
      </c>
      <c r="M15" s="88">
        <v>3.863194764435022</v>
      </c>
      <c r="N15" s="87">
        <v>-4.4943007170116402</v>
      </c>
      <c r="O15" s="86">
        <v>-5.1113565477815541</v>
      </c>
      <c r="P15" s="90">
        <v>-3.5199838363607228</v>
      </c>
      <c r="Q15" s="92">
        <v>-8.0590000850082504</v>
      </c>
      <c r="R15" s="90">
        <v>-1.0777005110228401</v>
      </c>
      <c r="S15" s="91">
        <v>3.3434801780913403</v>
      </c>
      <c r="T15" s="423">
        <v>1.6094007484868484</v>
      </c>
      <c r="U15" s="89">
        <v>-8.8531552708979149</v>
      </c>
      <c r="V15" s="89">
        <v>11.808562714161994</v>
      </c>
      <c r="W15" s="89">
        <v>-13.312974787370962</v>
      </c>
      <c r="X15" s="89">
        <v>61.363085971285244</v>
      </c>
      <c r="Y15" s="89">
        <v>-32.454420846291029</v>
      </c>
      <c r="Z15" s="89">
        <v>-24.696713267816762</v>
      </c>
      <c r="AA15" s="89">
        <v>18.84553841963708</v>
      </c>
      <c r="AB15" s="89">
        <v>3.4408940277206739</v>
      </c>
      <c r="AC15" s="89">
        <v>-7.1141032759578025</v>
      </c>
      <c r="AD15" s="89">
        <v>-0.72612507860422681</v>
      </c>
      <c r="AE15" s="89">
        <v>-33.076587891526117</v>
      </c>
      <c r="AF15" s="90">
        <v>-5.5451176479386532</v>
      </c>
      <c r="AG15" s="91">
        <v>-28.563989272990469</v>
      </c>
      <c r="AH15" s="424">
        <v>-100</v>
      </c>
      <c r="AI15" s="89">
        <v>-91.662409827691462</v>
      </c>
      <c r="AJ15" s="89">
        <v>-65.813491395278348</v>
      </c>
      <c r="AK15" s="89">
        <v>-68.969081169209261</v>
      </c>
      <c r="AL15" s="89">
        <v>-17.319154410188247</v>
      </c>
      <c r="AM15" s="89">
        <v>10.349342119618569</v>
      </c>
      <c r="AN15" s="89">
        <v>25.704464757875641</v>
      </c>
      <c r="AO15" s="89">
        <v>-28.981480155263043</v>
      </c>
      <c r="AP15" s="89">
        <v>-11.52852315643014</v>
      </c>
      <c r="AQ15" s="89">
        <v>-3.930359411193308</v>
      </c>
      <c r="AR15" s="89">
        <v>-39.574045965746798</v>
      </c>
      <c r="AS15" s="89">
        <v>-0.85218024090848132</v>
      </c>
      <c r="AT15" s="1538">
        <v>-36.796209339009579</v>
      </c>
      <c r="AU15" s="1539">
        <v>5.4687600354532435</v>
      </c>
      <c r="AV15" s="1842"/>
      <c r="AW15" s="1528" t="e">
        <v>#DIV/0!</v>
      </c>
      <c r="AX15" s="959">
        <v>831.70950388523613</v>
      </c>
      <c r="AY15" s="1373">
        <v>77.985748530522443</v>
      </c>
      <c r="AZ15" s="1844"/>
      <c r="BA15" s="1519">
        <v>371.43626329250242</v>
      </c>
    </row>
    <row r="16" spans="2:53" ht="22.5" customHeight="1">
      <c r="B16" s="39">
        <v>69568</v>
      </c>
      <c r="C16" s="39">
        <v>127632</v>
      </c>
      <c r="D16" s="1774"/>
      <c r="E16" s="1777" t="s">
        <v>130</v>
      </c>
      <c r="F16" s="40">
        <v>338525</v>
      </c>
      <c r="G16" s="41">
        <v>367130</v>
      </c>
      <c r="H16" s="100">
        <v>343880</v>
      </c>
      <c r="I16" s="41">
        <v>365308</v>
      </c>
      <c r="J16" s="42">
        <v>537567</v>
      </c>
      <c r="K16" s="43">
        <v>548418</v>
      </c>
      <c r="L16" s="414">
        <v>520889</v>
      </c>
      <c r="M16" s="45">
        <v>509826</v>
      </c>
      <c r="N16" s="44">
        <v>262946</v>
      </c>
      <c r="O16" s="43">
        <v>245437</v>
      </c>
      <c r="P16" s="48">
        <v>445978</v>
      </c>
      <c r="Q16" s="50">
        <v>480669</v>
      </c>
      <c r="R16" s="48">
        <v>539634</v>
      </c>
      <c r="S16" s="49">
        <v>548452</v>
      </c>
      <c r="T16" s="429">
        <v>50274</v>
      </c>
      <c r="U16" s="46">
        <v>46098</v>
      </c>
      <c r="V16" s="46">
        <v>47411</v>
      </c>
      <c r="W16" s="46">
        <v>27019</v>
      </c>
      <c r="X16" s="46">
        <v>41250</v>
      </c>
      <c r="Y16" s="46">
        <v>40680</v>
      </c>
      <c r="Z16" s="46">
        <v>43383</v>
      </c>
      <c r="AA16" s="46">
        <v>44436</v>
      </c>
      <c r="AB16" s="46">
        <v>40121</v>
      </c>
      <c r="AC16" s="46">
        <v>42509</v>
      </c>
      <c r="AD16" s="46">
        <v>43118</v>
      </c>
      <c r="AE16" s="46">
        <v>37885</v>
      </c>
      <c r="AF16" s="48">
        <v>504184</v>
      </c>
      <c r="AG16" s="49">
        <v>467126</v>
      </c>
      <c r="AH16" s="52">
        <v>36742</v>
      </c>
      <c r="AI16" s="46">
        <v>35453</v>
      </c>
      <c r="AJ16" s="46">
        <v>34530</v>
      </c>
      <c r="AK16" s="46">
        <v>25613</v>
      </c>
      <c r="AL16" s="46">
        <v>37503</v>
      </c>
      <c r="AM16" s="46">
        <v>35523</v>
      </c>
      <c r="AN16" s="46">
        <v>38613</v>
      </c>
      <c r="AO16" s="46">
        <v>38325</v>
      </c>
      <c r="AP16" s="46">
        <v>34921</v>
      </c>
      <c r="AQ16" s="46">
        <v>38353</v>
      </c>
      <c r="AR16" s="46">
        <v>35120</v>
      </c>
      <c r="AS16" s="46">
        <v>37764</v>
      </c>
      <c r="AT16" s="1342">
        <v>428460</v>
      </c>
      <c r="AU16" s="1536">
        <v>421789</v>
      </c>
      <c r="AV16" s="1780"/>
      <c r="AW16" s="415">
        <v>33871</v>
      </c>
      <c r="AX16" s="416">
        <v>34242</v>
      </c>
      <c r="AY16" s="432">
        <v>31941</v>
      </c>
      <c r="AZ16" s="1840"/>
      <c r="BA16" s="432">
        <v>100054</v>
      </c>
    </row>
    <row r="17" spans="2:53" ht="27.75" customHeight="1" thickBot="1">
      <c r="B17" s="94"/>
      <c r="C17" s="54"/>
      <c r="D17" s="1774"/>
      <c r="E17" s="1778"/>
      <c r="F17" s="83">
        <v>19.88065938346584</v>
      </c>
      <c r="G17" s="84">
        <v>32.344883274934745</v>
      </c>
      <c r="H17" s="85">
        <v>1.5818624916918935</v>
      </c>
      <c r="I17" s="84">
        <v>-0.4962819709639632</v>
      </c>
      <c r="J17" s="85">
        <v>56.324008375014557</v>
      </c>
      <c r="K17" s="86">
        <v>50.124826174077754</v>
      </c>
      <c r="L17" s="430">
        <v>-3.1024969910727407</v>
      </c>
      <c r="M17" s="88">
        <v>-7.0369681520300276</v>
      </c>
      <c r="N17" s="87">
        <v>-49.519763327695529</v>
      </c>
      <c r="O17" s="86">
        <v>-51.858673351300247</v>
      </c>
      <c r="P17" s="90">
        <v>69.608208529507948</v>
      </c>
      <c r="Q17" s="92">
        <v>95.842110195284334</v>
      </c>
      <c r="R17" s="90">
        <v>21.000139020310414</v>
      </c>
      <c r="S17" s="91">
        <v>14.101803944086271</v>
      </c>
      <c r="T17" s="423">
        <v>10.047281323877073</v>
      </c>
      <c r="U17" s="89">
        <v>14.132210943302795</v>
      </c>
      <c r="V17" s="89">
        <v>-3.0271420097768527</v>
      </c>
      <c r="W17" s="89">
        <v>-32.960325534079345</v>
      </c>
      <c r="X17" s="89">
        <v>77.198333261738043</v>
      </c>
      <c r="Y17" s="89">
        <v>-10.626798778478374</v>
      </c>
      <c r="Z17" s="89">
        <v>0.15930184236043488</v>
      </c>
      <c r="AA17" s="89">
        <v>-8.6393354989925655</v>
      </c>
      <c r="AB17" s="89">
        <v>-22.711949297836682</v>
      </c>
      <c r="AC17" s="89">
        <v>-16.365317646132965</v>
      </c>
      <c r="AD17" s="89">
        <v>-10.064034374152641</v>
      </c>
      <c r="AE17" s="89">
        <v>-28.433798666339243</v>
      </c>
      <c r="AF17" s="90">
        <v>-6.5692673182193886</v>
      </c>
      <c r="AG17" s="91">
        <v>-14.828280323528759</v>
      </c>
      <c r="AH17" s="424">
        <v>-26.91649759318932</v>
      </c>
      <c r="AI17" s="89">
        <v>-23.092108117488834</v>
      </c>
      <c r="AJ17" s="89">
        <v>-27.168800489337912</v>
      </c>
      <c r="AK17" s="89">
        <v>-5.2037455124171856</v>
      </c>
      <c r="AL17" s="89">
        <v>-9.0836363636363586</v>
      </c>
      <c r="AM17" s="89">
        <v>-12.676991150442475</v>
      </c>
      <c r="AN17" s="89">
        <v>-10.995090242721801</v>
      </c>
      <c r="AO17" s="89">
        <v>-13.752362948960311</v>
      </c>
      <c r="AP17" s="89">
        <v>-12.960793599361935</v>
      </c>
      <c r="AQ17" s="89">
        <v>-9.7767531581547331</v>
      </c>
      <c r="AR17" s="89">
        <v>-18.549097824574417</v>
      </c>
      <c r="AS17" s="89">
        <v>-0.31938762043024838</v>
      </c>
      <c r="AT17" s="93">
        <v>-15.019120003808126</v>
      </c>
      <c r="AU17" s="1421">
        <v>-9.7055184254355282</v>
      </c>
      <c r="AV17" s="1855"/>
      <c r="AW17" s="421">
        <v>-7.8139458929835115</v>
      </c>
      <c r="AX17" s="89">
        <v>-3.4157899190477536</v>
      </c>
      <c r="AY17" s="425">
        <v>-7.4978279756733315</v>
      </c>
      <c r="AZ17" s="1840"/>
      <c r="BA17" s="431">
        <v>-6.2506441789646203</v>
      </c>
    </row>
    <row r="18" spans="2:53" ht="27.75" customHeight="1" thickTop="1" thickBot="1">
      <c r="B18" s="95"/>
      <c r="C18" s="95"/>
      <c r="D18" s="96" t="s">
        <v>65</v>
      </c>
      <c r="E18" s="97"/>
      <c r="F18" s="98"/>
      <c r="G18" s="98"/>
      <c r="H18" s="98"/>
      <c r="I18" s="98"/>
      <c r="J18" s="99"/>
      <c r="K18" s="98"/>
      <c r="L18" s="99"/>
      <c r="M18" s="99"/>
      <c r="N18" s="98"/>
      <c r="O18" s="99"/>
      <c r="P18" s="99"/>
      <c r="Q18" s="437"/>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99"/>
      <c r="AU18" s="1537"/>
      <c r="AV18" s="1537"/>
      <c r="AW18" s="98"/>
      <c r="AX18" s="98"/>
      <c r="AY18" s="441"/>
      <c r="AZ18" s="441"/>
      <c r="BA18" s="441"/>
    </row>
    <row r="19" spans="2:53" ht="27.75" customHeight="1">
      <c r="B19" s="442" t="s">
        <v>131</v>
      </c>
      <c r="C19" s="442" t="s">
        <v>131</v>
      </c>
      <c r="D19" s="1774"/>
      <c r="E19" s="1777" t="s">
        <v>128</v>
      </c>
      <c r="F19" s="40">
        <v>178125</v>
      </c>
      <c r="G19" s="41">
        <v>182707</v>
      </c>
      <c r="H19" s="100">
        <v>195544</v>
      </c>
      <c r="I19" s="41">
        <v>201045</v>
      </c>
      <c r="J19" s="42">
        <v>214911</v>
      </c>
      <c r="K19" s="43">
        <v>220133</v>
      </c>
      <c r="L19" s="414">
        <v>197267</v>
      </c>
      <c r="M19" s="45">
        <v>180674</v>
      </c>
      <c r="N19" s="44">
        <v>130075</v>
      </c>
      <c r="O19" s="43">
        <v>128699</v>
      </c>
      <c r="P19" s="48">
        <v>170520</v>
      </c>
      <c r="Q19" s="50">
        <v>172932</v>
      </c>
      <c r="R19" s="48">
        <v>175096</v>
      </c>
      <c r="S19" s="49">
        <v>178781</v>
      </c>
      <c r="T19" s="417">
        <v>14387</v>
      </c>
      <c r="U19" s="416">
        <v>14512</v>
      </c>
      <c r="V19" s="416">
        <v>16917</v>
      </c>
      <c r="W19" s="416">
        <v>11570</v>
      </c>
      <c r="X19" s="416">
        <v>12982</v>
      </c>
      <c r="Y19" s="416">
        <v>14081</v>
      </c>
      <c r="Z19" s="416">
        <v>12616</v>
      </c>
      <c r="AA19" s="416">
        <v>11485</v>
      </c>
      <c r="AB19" s="416">
        <v>10796</v>
      </c>
      <c r="AC19" s="416">
        <v>12477</v>
      </c>
      <c r="AD19" s="46">
        <v>14084</v>
      </c>
      <c r="AE19" s="416">
        <v>13395</v>
      </c>
      <c r="AF19" s="48">
        <v>159302</v>
      </c>
      <c r="AG19" s="49">
        <v>148332</v>
      </c>
      <c r="AH19" s="418">
        <v>10904</v>
      </c>
      <c r="AI19" s="416">
        <v>9815</v>
      </c>
      <c r="AJ19" s="416">
        <v>14127</v>
      </c>
      <c r="AK19" s="416">
        <v>13383</v>
      </c>
      <c r="AL19" s="416">
        <v>11937</v>
      </c>
      <c r="AM19" s="416">
        <v>12584</v>
      </c>
      <c r="AN19" s="416">
        <v>13877</v>
      </c>
      <c r="AO19" s="416">
        <v>10544</v>
      </c>
      <c r="AP19" s="416">
        <v>12439</v>
      </c>
      <c r="AQ19" s="416">
        <v>13140</v>
      </c>
      <c r="AR19" s="416">
        <v>12012</v>
      </c>
      <c r="AS19" s="416">
        <v>11021</v>
      </c>
      <c r="AT19" s="53">
        <v>145783</v>
      </c>
      <c r="AU19" s="1532">
        <v>143948</v>
      </c>
      <c r="AV19" s="1841"/>
      <c r="AW19" s="1527">
        <v>11183</v>
      </c>
      <c r="AX19" s="419">
        <v>11206</v>
      </c>
      <c r="AY19" s="420">
        <v>10622</v>
      </c>
      <c r="AZ19" s="1843"/>
      <c r="BA19" s="420">
        <v>33011</v>
      </c>
    </row>
    <row r="20" spans="2:53" ht="27.75" customHeight="1" thickBot="1">
      <c r="B20" s="443"/>
      <c r="C20" s="443"/>
      <c r="D20" s="1774"/>
      <c r="E20" s="1778"/>
      <c r="F20" s="83">
        <v>1.7956030014344151</v>
      </c>
      <c r="G20" s="84">
        <v>5.304807409670147</v>
      </c>
      <c r="H20" s="85">
        <v>9.7790877192982464</v>
      </c>
      <c r="I20" s="84">
        <v>10.036834932432797</v>
      </c>
      <c r="J20" s="85">
        <v>9.9041647915558713</v>
      </c>
      <c r="K20" s="86">
        <v>9.4943918028302079</v>
      </c>
      <c r="L20" s="430">
        <v>-8.2099101488523161</v>
      </c>
      <c r="M20" s="88">
        <v>-17.925072569764637</v>
      </c>
      <c r="N20" s="87">
        <v>-34.061449710291129</v>
      </c>
      <c r="O20" s="86">
        <v>-28.767282508828046</v>
      </c>
      <c r="P20" s="90">
        <v>31.093599846242569</v>
      </c>
      <c r="Q20" s="92">
        <v>34.369342419133005</v>
      </c>
      <c r="R20" s="90">
        <v>2.6835561810931239</v>
      </c>
      <c r="S20" s="91">
        <v>3.3822542964864795</v>
      </c>
      <c r="T20" s="423">
        <v>22.192967555631043</v>
      </c>
      <c r="U20" s="89">
        <v>-3.7857190214148346</v>
      </c>
      <c r="V20" s="89">
        <v>10.756841691763782</v>
      </c>
      <c r="W20" s="89">
        <v>-20.118751726042532</v>
      </c>
      <c r="X20" s="89">
        <v>-1.7780131648634381</v>
      </c>
      <c r="Y20" s="89">
        <v>-10.24349821519634</v>
      </c>
      <c r="Z20" s="89">
        <v>-16.161616161616166</v>
      </c>
      <c r="AA20" s="89">
        <v>-2.998310810810807</v>
      </c>
      <c r="AB20" s="89">
        <v>-27.509568253541929</v>
      </c>
      <c r="AC20" s="89">
        <v>-19.425250242169838</v>
      </c>
      <c r="AD20" s="89">
        <v>-18.339421348640343</v>
      </c>
      <c r="AE20" s="89">
        <v>-11.073491336387178</v>
      </c>
      <c r="AF20" s="90">
        <v>-9.0201946360853498</v>
      </c>
      <c r="AG20" s="91">
        <v>-17.031451888064169</v>
      </c>
      <c r="AH20" s="424">
        <v>-24.209355668311673</v>
      </c>
      <c r="AI20" s="89">
        <v>-32.366317530319733</v>
      </c>
      <c r="AJ20" s="89">
        <v>-16.492285866288341</v>
      </c>
      <c r="AK20" s="89">
        <v>15.669835782195335</v>
      </c>
      <c r="AL20" s="89">
        <v>-8.0496071483592573</v>
      </c>
      <c r="AM20" s="89">
        <v>-10.631347205454162</v>
      </c>
      <c r="AN20" s="89">
        <v>9.9952441344324683</v>
      </c>
      <c r="AO20" s="89">
        <v>-8.1932956029603758</v>
      </c>
      <c r="AP20" s="89">
        <v>15.21859948128936</v>
      </c>
      <c r="AQ20" s="89">
        <v>5.3137773503245853</v>
      </c>
      <c r="AR20" s="89">
        <v>-14.711729622266404</v>
      </c>
      <c r="AS20" s="89">
        <v>-17.723030981709599</v>
      </c>
      <c r="AT20" s="93">
        <v>-8.4863969065046234</v>
      </c>
      <c r="AU20" s="1421">
        <v>-2.9555321845589617</v>
      </c>
      <c r="AV20" s="1856"/>
      <c r="AW20" s="421">
        <v>2.5586940572267025</v>
      </c>
      <c r="AX20" s="89">
        <v>14.172185430463571</v>
      </c>
      <c r="AY20" s="425">
        <v>-24.810646280172719</v>
      </c>
      <c r="AZ20" s="1840"/>
      <c r="BA20" s="431">
        <v>-5.2660276645813013</v>
      </c>
    </row>
    <row r="21" spans="2:53" ht="27.75" customHeight="1">
      <c r="B21" s="39">
        <v>106893</v>
      </c>
      <c r="C21" s="81">
        <v>106216</v>
      </c>
      <c r="D21" s="1774"/>
      <c r="E21" s="1777" t="s">
        <v>129</v>
      </c>
      <c r="F21" s="40">
        <v>146000</v>
      </c>
      <c r="G21" s="41">
        <v>148009</v>
      </c>
      <c r="H21" s="100">
        <v>155932</v>
      </c>
      <c r="I21" s="41">
        <v>158604</v>
      </c>
      <c r="J21" s="42">
        <v>162240</v>
      </c>
      <c r="K21" s="43">
        <v>166831</v>
      </c>
      <c r="L21" s="414">
        <v>155650</v>
      </c>
      <c r="M21" s="45">
        <v>142495</v>
      </c>
      <c r="N21" s="44">
        <v>111193</v>
      </c>
      <c r="O21" s="43">
        <v>111922</v>
      </c>
      <c r="P21" s="48">
        <v>137249</v>
      </c>
      <c r="Q21" s="50">
        <v>136733</v>
      </c>
      <c r="R21" s="48">
        <v>127842</v>
      </c>
      <c r="S21" s="49">
        <v>129974</v>
      </c>
      <c r="T21" s="429">
        <v>10112</v>
      </c>
      <c r="U21" s="46">
        <v>11148</v>
      </c>
      <c r="V21" s="46">
        <v>12697</v>
      </c>
      <c r="W21" s="46">
        <v>9143</v>
      </c>
      <c r="X21" s="46">
        <v>9416</v>
      </c>
      <c r="Y21" s="46">
        <v>10563</v>
      </c>
      <c r="Z21" s="46">
        <v>9119</v>
      </c>
      <c r="AA21" s="46">
        <v>7190</v>
      </c>
      <c r="AB21" s="46">
        <v>7013</v>
      </c>
      <c r="AC21" s="46">
        <v>9119</v>
      </c>
      <c r="AD21" s="46">
        <v>10802</v>
      </c>
      <c r="AE21" s="46">
        <v>10691</v>
      </c>
      <c r="AF21" s="48">
        <v>117013</v>
      </c>
      <c r="AG21" s="49">
        <v>110828</v>
      </c>
      <c r="AH21" s="52">
        <v>8599</v>
      </c>
      <c r="AI21" s="46">
        <v>7338</v>
      </c>
      <c r="AJ21" s="46">
        <v>11835</v>
      </c>
      <c r="AK21" s="46">
        <v>11186</v>
      </c>
      <c r="AL21" s="46">
        <v>9166</v>
      </c>
      <c r="AM21" s="46">
        <v>9712</v>
      </c>
      <c r="AN21" s="46">
        <v>10549</v>
      </c>
      <c r="AO21" s="46">
        <v>7097</v>
      </c>
      <c r="AP21" s="46">
        <v>9133</v>
      </c>
      <c r="AQ21" s="46">
        <v>9617</v>
      </c>
      <c r="AR21" s="46">
        <v>8215</v>
      </c>
      <c r="AS21" s="46">
        <v>7752</v>
      </c>
      <c r="AT21" s="53">
        <v>110199</v>
      </c>
      <c r="AU21" s="1532">
        <v>107177</v>
      </c>
      <c r="AV21" s="1841"/>
      <c r="AW21" s="1527">
        <v>8199</v>
      </c>
      <c r="AX21" s="419">
        <v>8160</v>
      </c>
      <c r="AY21" s="420">
        <v>8391</v>
      </c>
      <c r="AZ21" s="1843"/>
      <c r="BA21" s="420">
        <v>24750</v>
      </c>
    </row>
    <row r="22" spans="2:53" ht="27.75" customHeight="1" thickBot="1">
      <c r="B22" s="54"/>
      <c r="C22" s="82"/>
      <c r="D22" s="1774"/>
      <c r="E22" s="1778"/>
      <c r="F22" s="83">
        <v>-2.4390243902439011</v>
      </c>
      <c r="G22" s="84">
        <v>0.24246364738471016</v>
      </c>
      <c r="H22" s="85">
        <v>6.8027397260274114</v>
      </c>
      <c r="I22" s="84">
        <v>7.1583484788087191</v>
      </c>
      <c r="J22" s="85">
        <v>4.0453531026344791</v>
      </c>
      <c r="K22" s="86">
        <v>5.1871327330962629</v>
      </c>
      <c r="L22" s="430">
        <v>-4.0618836291913141</v>
      </c>
      <c r="M22" s="88">
        <v>-14.587217004034031</v>
      </c>
      <c r="N22" s="87">
        <v>-28.562158689367166</v>
      </c>
      <c r="O22" s="86">
        <v>-21.455489666304089</v>
      </c>
      <c r="P22" s="90">
        <v>23.433129783349685</v>
      </c>
      <c r="Q22" s="92">
        <v>22.168117081538924</v>
      </c>
      <c r="R22" s="90">
        <v>-6.8539661491158483</v>
      </c>
      <c r="S22" s="91">
        <v>-4.9432104905180125</v>
      </c>
      <c r="T22" s="423">
        <v>19.175014731879799</v>
      </c>
      <c r="U22" s="89">
        <v>-7.3162620552045325</v>
      </c>
      <c r="V22" s="89">
        <v>12.243635077793485</v>
      </c>
      <c r="W22" s="89">
        <v>-14.996281145407224</v>
      </c>
      <c r="X22" s="89">
        <v>-5.3478086047446709</v>
      </c>
      <c r="Y22" s="89">
        <v>-3.4019204389574753</v>
      </c>
      <c r="Z22" s="89">
        <v>-15.876383763837637</v>
      </c>
      <c r="AA22" s="89">
        <v>-3.7740899357601734</v>
      </c>
      <c r="AB22" s="89">
        <v>-32.044573643410857</v>
      </c>
      <c r="AC22" s="89">
        <v>-20.316322963998601</v>
      </c>
      <c r="AD22" s="89">
        <v>-15.430987238706649</v>
      </c>
      <c r="AE22" s="89">
        <v>-7.2686269407580824</v>
      </c>
      <c r="AF22" s="90">
        <v>-8.4706121618873311</v>
      </c>
      <c r="AG22" s="91">
        <v>-14.73063843537939</v>
      </c>
      <c r="AH22" s="424">
        <v>-14.962420886075947</v>
      </c>
      <c r="AI22" s="89">
        <v>-34.176533907427341</v>
      </c>
      <c r="AJ22" s="89">
        <v>-6.7890052768370452</v>
      </c>
      <c r="AK22" s="89">
        <v>22.344963359947513</v>
      </c>
      <c r="AL22" s="89">
        <v>-2.6550552251486863</v>
      </c>
      <c r="AM22" s="89">
        <v>-8.0564233645744565</v>
      </c>
      <c r="AN22" s="89">
        <v>15.68154402895054</v>
      </c>
      <c r="AO22" s="89">
        <v>-1.2934631432545274</v>
      </c>
      <c r="AP22" s="89">
        <v>30.229573648937674</v>
      </c>
      <c r="AQ22" s="89">
        <v>5.4611251233687881</v>
      </c>
      <c r="AR22" s="89">
        <v>-23.94926865395297</v>
      </c>
      <c r="AS22" s="89">
        <v>-27.490412496492382</v>
      </c>
      <c r="AT22" s="93">
        <v>-5.8232845923102445</v>
      </c>
      <c r="AU22" s="1533">
        <v>-3.2942938607572074</v>
      </c>
      <c r="AV22" s="1842"/>
      <c r="AW22" s="1528">
        <v>-4.6517036864751731</v>
      </c>
      <c r="AX22" s="959">
        <v>11.201962387571541</v>
      </c>
      <c r="AY22" s="1373">
        <v>-29.100126742712291</v>
      </c>
      <c r="AZ22" s="1844"/>
      <c r="BA22" s="1519">
        <v>-10.881463344375632</v>
      </c>
    </row>
    <row r="23" spans="2:53" ht="27.75" customHeight="1">
      <c r="B23" s="442" t="s">
        <v>132</v>
      </c>
      <c r="C23" s="442" t="s">
        <v>132</v>
      </c>
      <c r="D23" s="1774"/>
      <c r="E23" s="1777" t="s">
        <v>130</v>
      </c>
      <c r="F23" s="40">
        <v>32125</v>
      </c>
      <c r="G23" s="41">
        <v>34698</v>
      </c>
      <c r="H23" s="100">
        <v>39612</v>
      </c>
      <c r="I23" s="41">
        <v>42441</v>
      </c>
      <c r="J23" s="42">
        <v>52671</v>
      </c>
      <c r="K23" s="43">
        <v>53302</v>
      </c>
      <c r="L23" s="414">
        <v>41617</v>
      </c>
      <c r="M23" s="45">
        <v>38179</v>
      </c>
      <c r="N23" s="44">
        <v>18882</v>
      </c>
      <c r="O23" s="43">
        <v>16777</v>
      </c>
      <c r="P23" s="48">
        <v>33271</v>
      </c>
      <c r="Q23" s="50">
        <v>36199</v>
      </c>
      <c r="R23" s="48">
        <v>47254</v>
      </c>
      <c r="S23" s="49">
        <v>48807</v>
      </c>
      <c r="T23" s="429">
        <v>4275</v>
      </c>
      <c r="U23" s="46">
        <v>3364</v>
      </c>
      <c r="V23" s="46">
        <v>4220</v>
      </c>
      <c r="W23" s="46">
        <v>2427</v>
      </c>
      <c r="X23" s="46">
        <v>3566</v>
      </c>
      <c r="Y23" s="46">
        <v>3518</v>
      </c>
      <c r="Z23" s="46">
        <v>3497</v>
      </c>
      <c r="AA23" s="46">
        <v>4295</v>
      </c>
      <c r="AB23" s="46">
        <v>3783</v>
      </c>
      <c r="AC23" s="46">
        <v>3358</v>
      </c>
      <c r="AD23" s="46">
        <v>3282</v>
      </c>
      <c r="AE23" s="46">
        <v>2704</v>
      </c>
      <c r="AF23" s="48">
        <v>42289</v>
      </c>
      <c r="AG23" s="49">
        <v>37504</v>
      </c>
      <c r="AH23" s="52">
        <v>2305</v>
      </c>
      <c r="AI23" s="46">
        <v>2477</v>
      </c>
      <c r="AJ23" s="46">
        <v>2292</v>
      </c>
      <c r="AK23" s="46">
        <v>2197</v>
      </c>
      <c r="AL23" s="46">
        <v>2771</v>
      </c>
      <c r="AM23" s="46">
        <v>2872</v>
      </c>
      <c r="AN23" s="46">
        <v>3328</v>
      </c>
      <c r="AO23" s="46">
        <v>3447</v>
      </c>
      <c r="AP23" s="46">
        <v>3306</v>
      </c>
      <c r="AQ23" s="46">
        <v>3523</v>
      </c>
      <c r="AR23" s="46">
        <v>3797</v>
      </c>
      <c r="AS23" s="46">
        <v>3269</v>
      </c>
      <c r="AT23" s="53">
        <v>35584</v>
      </c>
      <c r="AU23" s="1534">
        <v>36771</v>
      </c>
      <c r="AV23" s="1780"/>
      <c r="AW23" s="415">
        <v>2984</v>
      </c>
      <c r="AX23" s="416">
        <v>3046</v>
      </c>
      <c r="AY23" s="432">
        <v>2231</v>
      </c>
      <c r="AZ23" s="1840"/>
      <c r="BA23" s="432">
        <v>8261</v>
      </c>
    </row>
    <row r="24" spans="2:53" ht="27.75" customHeight="1" thickBot="1">
      <c r="B24" s="444"/>
      <c r="C24" s="443"/>
      <c r="D24" s="1774"/>
      <c r="E24" s="1778"/>
      <c r="F24" s="83">
        <v>26.810879090514334</v>
      </c>
      <c r="G24" s="84">
        <v>34.217855485068867</v>
      </c>
      <c r="H24" s="85">
        <v>23.305836575875489</v>
      </c>
      <c r="I24" s="84">
        <v>22.315407228082321</v>
      </c>
      <c r="J24" s="85">
        <v>32.96728264162374</v>
      </c>
      <c r="K24" s="86">
        <v>25.590820197450583</v>
      </c>
      <c r="L24" s="430">
        <v>-20.986880826261128</v>
      </c>
      <c r="M24" s="88">
        <v>-28.372293722562006</v>
      </c>
      <c r="N24" s="87">
        <v>-54.629117908546988</v>
      </c>
      <c r="O24" s="86">
        <v>-56.056994682940889</v>
      </c>
      <c r="P24" s="90">
        <v>76.204851181018967</v>
      </c>
      <c r="Q24" s="92">
        <v>115.76563151934195</v>
      </c>
      <c r="R24" s="90">
        <v>42.027591596285049</v>
      </c>
      <c r="S24" s="91">
        <v>34.829691427939991</v>
      </c>
      <c r="T24" s="423">
        <v>29.97871693523868</v>
      </c>
      <c r="U24" s="89">
        <v>10.114566284779045</v>
      </c>
      <c r="V24" s="89">
        <v>6.5118626956082863</v>
      </c>
      <c r="W24" s="89">
        <v>-34.898068669527888</v>
      </c>
      <c r="X24" s="89">
        <v>9.0853472009788874</v>
      </c>
      <c r="Y24" s="89">
        <v>-25.983589312013464</v>
      </c>
      <c r="Z24" s="89">
        <v>-16.896387832699617</v>
      </c>
      <c r="AA24" s="89">
        <v>-1.6712454212454304</v>
      </c>
      <c r="AB24" s="89">
        <v>-17.275311611633498</v>
      </c>
      <c r="AC24" s="89">
        <v>-16.90175699084385</v>
      </c>
      <c r="AD24" s="89">
        <v>-26.642825212337954</v>
      </c>
      <c r="AE24" s="89">
        <v>-23.486134691567628</v>
      </c>
      <c r="AF24" s="90">
        <v>-10.507047022474296</v>
      </c>
      <c r="AG24" s="91">
        <v>-23.158563320835128</v>
      </c>
      <c r="AH24" s="424">
        <v>-46.081871345029235</v>
      </c>
      <c r="AI24" s="89">
        <v>-26.367419738406667</v>
      </c>
      <c r="AJ24" s="89">
        <v>-45.687203791469202</v>
      </c>
      <c r="AK24" s="89">
        <v>-9.4767202307375271</v>
      </c>
      <c r="AL24" s="89">
        <v>-22.293886707795849</v>
      </c>
      <c r="AM24" s="89">
        <v>-18.362706083001697</v>
      </c>
      <c r="AN24" s="89">
        <v>-4.8327137546468464</v>
      </c>
      <c r="AO24" s="89">
        <v>-19.74388824214202</v>
      </c>
      <c r="AP24" s="89">
        <v>-12.609040444091988</v>
      </c>
      <c r="AQ24" s="89">
        <v>4.9136390708755187</v>
      </c>
      <c r="AR24" s="89">
        <v>15.691651432053618</v>
      </c>
      <c r="AS24" s="89">
        <v>20.894970414201183</v>
      </c>
      <c r="AT24" s="93">
        <v>-15.855186928042755</v>
      </c>
      <c r="AU24" s="1421">
        <v>-1.9544581911262782</v>
      </c>
      <c r="AV24" s="1855"/>
      <c r="AW24" s="421">
        <v>29.457700650759222</v>
      </c>
      <c r="AX24" s="89">
        <v>22.971336293903903</v>
      </c>
      <c r="AY24" s="425">
        <v>-2.661431064572426</v>
      </c>
      <c r="AZ24" s="1840"/>
      <c r="BA24" s="431">
        <v>16.779756856092746</v>
      </c>
    </row>
    <row r="25" spans="2:53" ht="27.75" customHeight="1" thickTop="1" thickBot="1">
      <c r="B25" s="95"/>
      <c r="C25" s="95"/>
      <c r="D25" s="96" t="s">
        <v>66</v>
      </c>
      <c r="E25" s="97"/>
      <c r="F25" s="98"/>
      <c r="G25" s="98"/>
      <c r="H25" s="98"/>
      <c r="I25" s="98"/>
      <c r="J25" s="99"/>
      <c r="K25" s="98"/>
      <c r="L25" s="99"/>
      <c r="M25" s="99"/>
      <c r="N25" s="98"/>
      <c r="O25" s="99"/>
      <c r="P25" s="99"/>
      <c r="Q25" s="437"/>
      <c r="R25" s="99"/>
      <c r="S25" s="99"/>
      <c r="T25" s="99"/>
      <c r="U25" s="99"/>
      <c r="V25" s="99"/>
      <c r="W25" s="99"/>
      <c r="X25" s="99"/>
      <c r="Y25" s="99"/>
      <c r="Z25" s="99"/>
      <c r="AA25" s="99"/>
      <c r="AB25" s="99"/>
      <c r="AC25" s="99"/>
      <c r="AD25" s="99"/>
      <c r="AE25" s="99"/>
      <c r="AF25" s="99"/>
      <c r="AG25" s="99"/>
      <c r="AH25" s="99"/>
      <c r="AI25" s="99"/>
      <c r="AJ25" s="99"/>
      <c r="AK25" s="99"/>
      <c r="AL25" s="99"/>
      <c r="AM25" s="99"/>
      <c r="AN25" s="99"/>
      <c r="AO25" s="99"/>
      <c r="AP25" s="99"/>
      <c r="AQ25" s="99"/>
      <c r="AR25" s="99"/>
      <c r="AS25" s="99"/>
      <c r="AT25" s="99"/>
      <c r="AU25" s="1537"/>
      <c r="AV25" s="1537"/>
      <c r="AW25" s="98"/>
      <c r="AX25" s="98"/>
      <c r="AY25" s="441"/>
      <c r="AZ25" s="441"/>
      <c r="BA25" s="441"/>
    </row>
    <row r="26" spans="2:53" ht="38.1" customHeight="1">
      <c r="B26" s="39">
        <f>B28+B30</f>
        <v>9497752</v>
      </c>
      <c r="C26" s="39">
        <f>C28+C30</f>
        <v>9237923</v>
      </c>
      <c r="D26" s="1774"/>
      <c r="E26" s="1769" t="s">
        <v>133</v>
      </c>
      <c r="F26" s="40">
        <v>10213486</v>
      </c>
      <c r="G26" s="41">
        <v>10402429</v>
      </c>
      <c r="H26" s="100">
        <v>10466304</v>
      </c>
      <c r="I26" s="41">
        <v>10417989</v>
      </c>
      <c r="J26" s="42">
        <v>10569303</v>
      </c>
      <c r="K26" s="43">
        <v>10636756</v>
      </c>
      <c r="L26" s="414">
        <v>10725214</v>
      </c>
      <c r="M26" s="45">
        <v>10398156</v>
      </c>
      <c r="N26" s="44">
        <v>9213195</v>
      </c>
      <c r="O26" s="445">
        <v>9474638</v>
      </c>
      <c r="P26" s="48">
        <v>10078386</v>
      </c>
      <c r="Q26" s="50">
        <v>10068452</v>
      </c>
      <c r="R26" s="48">
        <v>10610604</v>
      </c>
      <c r="S26" s="49">
        <v>10730647</v>
      </c>
      <c r="T26" s="417">
        <v>819727</v>
      </c>
      <c r="U26" s="416">
        <v>898062</v>
      </c>
      <c r="V26" s="416">
        <v>1053090</v>
      </c>
      <c r="W26" s="416">
        <v>895083</v>
      </c>
      <c r="X26" s="416">
        <v>947879</v>
      </c>
      <c r="Y26" s="416">
        <v>1014669</v>
      </c>
      <c r="Z26" s="416">
        <v>918342</v>
      </c>
      <c r="AA26" s="416">
        <v>924507</v>
      </c>
      <c r="AB26" s="416">
        <v>1037363</v>
      </c>
      <c r="AC26" s="416">
        <v>1035567</v>
      </c>
      <c r="AD26" s="46">
        <v>1067444</v>
      </c>
      <c r="AE26" s="416">
        <v>905889</v>
      </c>
      <c r="AF26" s="48">
        <v>11517622</v>
      </c>
      <c r="AG26" s="49">
        <v>11209989</v>
      </c>
      <c r="AH26" s="418">
        <v>787938</v>
      </c>
      <c r="AI26" s="416">
        <v>789081</v>
      </c>
      <c r="AJ26" s="416">
        <v>886098</v>
      </c>
      <c r="AK26" s="416">
        <v>816489</v>
      </c>
      <c r="AL26" s="416">
        <v>900118</v>
      </c>
      <c r="AM26" s="416">
        <v>894486</v>
      </c>
      <c r="AN26" s="416">
        <v>923542</v>
      </c>
      <c r="AO26" s="416">
        <v>807868</v>
      </c>
      <c r="AP26" s="416">
        <v>949500</v>
      </c>
      <c r="AQ26" s="416">
        <v>1021738</v>
      </c>
      <c r="AR26" s="416">
        <v>966871</v>
      </c>
      <c r="AS26" s="416">
        <v>871271</v>
      </c>
      <c r="AT26" s="53">
        <v>10615000</v>
      </c>
      <c r="AU26" s="1532">
        <v>10902058</v>
      </c>
      <c r="AV26" s="1853"/>
      <c r="AW26" s="1527">
        <v>885346</v>
      </c>
      <c r="AX26" s="419">
        <v>887588</v>
      </c>
      <c r="AY26" s="420">
        <v>977241</v>
      </c>
      <c r="AZ26" s="1849"/>
      <c r="BA26" s="420">
        <v>2750175</v>
      </c>
    </row>
    <row r="27" spans="2:53" ht="38.1" customHeight="1" thickBot="1">
      <c r="B27" s="54"/>
      <c r="C27" s="54"/>
      <c r="D27" s="1774"/>
      <c r="E27" s="1776"/>
      <c r="F27" s="83">
        <v>1.2862533832788756</v>
      </c>
      <c r="G27" s="84">
        <v>3.5801693080578474</v>
      </c>
      <c r="H27" s="85">
        <v>2.4753350618975674</v>
      </c>
      <c r="I27" s="84">
        <v>0.14958044895089984</v>
      </c>
      <c r="J27" s="85">
        <v>0.98410097776636007</v>
      </c>
      <c r="K27" s="86">
        <v>2.0998966307221139</v>
      </c>
      <c r="L27" s="430">
        <v>1.4751303846620658</v>
      </c>
      <c r="M27" s="88">
        <v>-2.2431651153791705</v>
      </c>
      <c r="N27" s="87">
        <v>-14.09779795536015</v>
      </c>
      <c r="O27" s="446">
        <v>-8.8815555373471966</v>
      </c>
      <c r="P27" s="90">
        <v>9.3907813738882027</v>
      </c>
      <c r="Q27" s="92">
        <v>6.2674056781905563</v>
      </c>
      <c r="R27" s="90">
        <v>5.2807860306203906</v>
      </c>
      <c r="S27" s="91">
        <v>6.5769296014918837</v>
      </c>
      <c r="T27" s="423">
        <v>8.4431244666988619</v>
      </c>
      <c r="U27" s="89">
        <v>1.5408724675894518</v>
      </c>
      <c r="V27" s="89">
        <v>4.2150545721560775</v>
      </c>
      <c r="W27" s="89">
        <v>8.3192349861678849</v>
      </c>
      <c r="X27" s="89">
        <v>35.351344404620818</v>
      </c>
      <c r="Y27" s="89">
        <v>9.6349208750315967</v>
      </c>
      <c r="Z27" s="89">
        <v>9.9571111446367269</v>
      </c>
      <c r="AA27" s="89">
        <v>4.2719011629415178</v>
      </c>
      <c r="AB27" s="89">
        <v>4.7237384244454006E-3</v>
      </c>
      <c r="AC27" s="89">
        <v>12.039914138944297</v>
      </c>
      <c r="AD27" s="89">
        <v>8.6180615619435343</v>
      </c>
      <c r="AE27" s="89">
        <v>7.6566828409159911</v>
      </c>
      <c r="AF27" s="90">
        <v>8.5482221370244389</v>
      </c>
      <c r="AG27" s="91">
        <v>4.4670372625247978</v>
      </c>
      <c r="AH27" s="424">
        <v>-3.8779984067866593</v>
      </c>
      <c r="AI27" s="89">
        <v>-12.135130982048011</v>
      </c>
      <c r="AJ27" s="89">
        <v>-15.857334130985961</v>
      </c>
      <c r="AK27" s="89">
        <v>-8.7806382201427056</v>
      </c>
      <c r="AL27" s="89">
        <v>-5.0387232969608959</v>
      </c>
      <c r="AM27" s="89">
        <v>-11.844552262856169</v>
      </c>
      <c r="AN27" s="89">
        <v>0.56623785038689789</v>
      </c>
      <c r="AO27" s="89">
        <v>-12.616345792946944</v>
      </c>
      <c r="AP27" s="89">
        <v>-8.4698413188054644</v>
      </c>
      <c r="AQ27" s="89">
        <v>-1.3354036967187994</v>
      </c>
      <c r="AR27" s="89">
        <v>-9.4218525749360253</v>
      </c>
      <c r="AS27" s="89">
        <v>-3.821439492034898</v>
      </c>
      <c r="AT27" s="93">
        <v>-7.836878133350794</v>
      </c>
      <c r="AU27" s="1421">
        <v>-2.7469340068041106</v>
      </c>
      <c r="AV27" s="1854"/>
      <c r="AW27" s="421">
        <v>12.362393995466661</v>
      </c>
      <c r="AX27" s="89">
        <v>12.483762756928641</v>
      </c>
      <c r="AY27" s="425">
        <v>10.285882599893</v>
      </c>
      <c r="AZ27" s="1850"/>
      <c r="BA27" s="431">
        <v>11.654257593122864</v>
      </c>
    </row>
    <row r="28" spans="2:53" ht="38.1" customHeight="1">
      <c r="B28" s="39">
        <f>B7+B14+B21</f>
        <v>5119631</v>
      </c>
      <c r="C28" s="39">
        <f>C7+C14+C21</f>
        <v>4911861</v>
      </c>
      <c r="D28" s="1774"/>
      <c r="E28" s="1769" t="s">
        <v>134</v>
      </c>
      <c r="F28" s="40">
        <v>4035186</v>
      </c>
      <c r="G28" s="41">
        <v>4109038</v>
      </c>
      <c r="H28" s="100">
        <v>4264857</v>
      </c>
      <c r="I28" s="41">
        <v>4285697</v>
      </c>
      <c r="J28" s="42">
        <v>4232243</v>
      </c>
      <c r="K28" s="43">
        <v>4310754</v>
      </c>
      <c r="L28" s="414">
        <v>4525055</v>
      </c>
      <c r="M28" s="45">
        <v>4413167</v>
      </c>
      <c r="N28" s="44">
        <v>3944484</v>
      </c>
      <c r="O28" s="445">
        <v>3948385</v>
      </c>
      <c r="P28" s="48">
        <v>3893841</v>
      </c>
      <c r="Q28" s="50">
        <v>3741188</v>
      </c>
      <c r="R28" s="48">
        <v>3653012</v>
      </c>
      <c r="S28" s="49">
        <v>3789943</v>
      </c>
      <c r="T28" s="429">
        <v>287660</v>
      </c>
      <c r="U28" s="447">
        <v>374282</v>
      </c>
      <c r="V28" s="46">
        <v>417132</v>
      </c>
      <c r="W28" s="46">
        <v>350901</v>
      </c>
      <c r="X28" s="46">
        <v>304345</v>
      </c>
      <c r="Y28" s="46">
        <v>369257</v>
      </c>
      <c r="Z28" s="46">
        <v>370753</v>
      </c>
      <c r="AA28" s="46">
        <v>315726</v>
      </c>
      <c r="AB28" s="46">
        <v>403460</v>
      </c>
      <c r="AC28" s="46">
        <v>372112</v>
      </c>
      <c r="AD28" s="46">
        <v>409390</v>
      </c>
      <c r="AE28" s="46">
        <v>333712</v>
      </c>
      <c r="AF28" s="48">
        <v>4308730</v>
      </c>
      <c r="AG28" s="49">
        <v>4042176</v>
      </c>
      <c r="AH28" s="52">
        <v>226074</v>
      </c>
      <c r="AI28" s="46">
        <v>260477</v>
      </c>
      <c r="AJ28" s="46">
        <v>325969</v>
      </c>
      <c r="AK28" s="46">
        <v>283992</v>
      </c>
      <c r="AL28" s="46">
        <v>303044</v>
      </c>
      <c r="AM28" s="46">
        <v>314294</v>
      </c>
      <c r="AN28" s="46">
        <v>386225</v>
      </c>
      <c r="AO28" s="46">
        <v>242360</v>
      </c>
      <c r="AP28" s="46">
        <v>362715</v>
      </c>
      <c r="AQ28" s="46">
        <v>392818</v>
      </c>
      <c r="AR28" s="46">
        <v>344535</v>
      </c>
      <c r="AS28" s="46">
        <v>314928</v>
      </c>
      <c r="AT28" s="53">
        <v>3757431</v>
      </c>
      <c r="AU28" s="1532">
        <v>4000448</v>
      </c>
      <c r="AV28" s="1851"/>
      <c r="AW28" s="1527">
        <v>332761</v>
      </c>
      <c r="AX28" s="419">
        <v>356882</v>
      </c>
      <c r="AY28" s="448">
        <v>365894</v>
      </c>
      <c r="AZ28" s="1847"/>
      <c r="BA28" s="420">
        <v>1055537</v>
      </c>
    </row>
    <row r="29" spans="2:53" ht="38.1" customHeight="1" thickBot="1">
      <c r="B29" s="54"/>
      <c r="C29" s="54"/>
      <c r="D29" s="1774"/>
      <c r="E29" s="1773"/>
      <c r="F29" s="433">
        <v>-6.1455595606361157E-3</v>
      </c>
      <c r="G29" s="84">
        <v>3.2272213870555362</v>
      </c>
      <c r="H29" s="85">
        <v>5.6917078915321326</v>
      </c>
      <c r="I29" s="84">
        <v>4.2992788092979453</v>
      </c>
      <c r="J29" s="85">
        <v>-0.76471497168604685</v>
      </c>
      <c r="K29" s="86">
        <v>0.58466569148495751</v>
      </c>
      <c r="L29" s="430">
        <v>6.9186008459344066</v>
      </c>
      <c r="M29" s="88">
        <v>2.3757560742273824</v>
      </c>
      <c r="N29" s="87">
        <v>-12.830142396059273</v>
      </c>
      <c r="O29" s="446">
        <v>-10.531711127179193</v>
      </c>
      <c r="P29" s="90">
        <v>-1.2838941671458173</v>
      </c>
      <c r="Q29" s="92">
        <v>-5.2476392246450132</v>
      </c>
      <c r="R29" s="90">
        <v>-6.1848699009538421</v>
      </c>
      <c r="S29" s="91">
        <v>1.3031956693969846</v>
      </c>
      <c r="T29" s="423">
        <v>21.860914359304573</v>
      </c>
      <c r="U29" s="89">
        <v>5.9253703887135885</v>
      </c>
      <c r="V29" s="89">
        <v>18.254134750043931</v>
      </c>
      <c r="W29" s="89">
        <v>5.2407273556130747</v>
      </c>
      <c r="X29" s="89">
        <v>66.256958215200711</v>
      </c>
      <c r="Y29" s="89">
        <v>29.492525170344749</v>
      </c>
      <c r="Z29" s="89">
        <v>22.372842195596917</v>
      </c>
      <c r="AA29" s="89">
        <v>20.388475382832041</v>
      </c>
      <c r="AB29" s="89">
        <v>9.4553277610029056</v>
      </c>
      <c r="AC29" s="89">
        <v>23.608412143196446</v>
      </c>
      <c r="AD29" s="89">
        <v>12.708201415081362</v>
      </c>
      <c r="AE29" s="89">
        <v>7.2601277947056388</v>
      </c>
      <c r="AF29" s="90">
        <v>17.950064220977097</v>
      </c>
      <c r="AG29" s="1516">
        <v>6.6553243676751919</v>
      </c>
      <c r="AH29" s="1517">
        <v>-21.409302648960576</v>
      </c>
      <c r="AI29" s="959">
        <v>-30.406217771626743</v>
      </c>
      <c r="AJ29" s="959">
        <v>-21.85471265690478</v>
      </c>
      <c r="AK29" s="959">
        <v>-19.067771251720572</v>
      </c>
      <c r="AL29" s="959">
        <v>-0.42747539798584455</v>
      </c>
      <c r="AM29" s="959">
        <v>-14.884755062192454</v>
      </c>
      <c r="AN29" s="959">
        <v>4.1731287406979902</v>
      </c>
      <c r="AO29" s="959">
        <v>-23.23723735137429</v>
      </c>
      <c r="AP29" s="959">
        <v>-10.098894562038367</v>
      </c>
      <c r="AQ29" s="959">
        <v>5.5644537128606544</v>
      </c>
      <c r="AR29" s="959">
        <v>-15.841862282908721</v>
      </c>
      <c r="AS29" s="959">
        <v>-5.6288056767512131</v>
      </c>
      <c r="AT29" s="1526">
        <v>-12.794930292684853</v>
      </c>
      <c r="AU29" s="1533">
        <v>-1.0323152678161449</v>
      </c>
      <c r="AV29" s="1852"/>
      <c r="AW29" s="1528">
        <v>47.19118518715112</v>
      </c>
      <c r="AX29" s="959">
        <v>37.010945304191921</v>
      </c>
      <c r="AY29" s="1518">
        <v>12.248097211698038</v>
      </c>
      <c r="AZ29" s="1848"/>
      <c r="BA29" s="1519">
        <v>29.909048392654967</v>
      </c>
    </row>
    <row r="30" spans="2:53" ht="38.1" customHeight="1">
      <c r="B30" s="39">
        <f>B9+B16</f>
        <v>4378121</v>
      </c>
      <c r="C30" s="39">
        <f>C9+C16</f>
        <v>4326062</v>
      </c>
      <c r="D30" s="1774"/>
      <c r="E30" s="1769" t="s">
        <v>135</v>
      </c>
      <c r="F30" s="40">
        <v>6178300</v>
      </c>
      <c r="G30" s="41">
        <v>6293391</v>
      </c>
      <c r="H30" s="100">
        <v>6201447</v>
      </c>
      <c r="I30" s="41">
        <v>6132292</v>
      </c>
      <c r="J30" s="42">
        <v>6337060</v>
      </c>
      <c r="K30" s="43">
        <v>6326002</v>
      </c>
      <c r="L30" s="414">
        <v>6200159</v>
      </c>
      <c r="M30" s="45">
        <v>5984989</v>
      </c>
      <c r="N30" s="44">
        <v>5268711</v>
      </c>
      <c r="O30" s="445">
        <v>5526253</v>
      </c>
      <c r="P30" s="44">
        <v>6184545</v>
      </c>
      <c r="Q30" s="445">
        <v>6327264</v>
      </c>
      <c r="R30" s="48">
        <v>6957592</v>
      </c>
      <c r="S30" s="49">
        <v>6940704</v>
      </c>
      <c r="T30" s="429">
        <v>532067</v>
      </c>
      <c r="U30" s="46">
        <v>523780</v>
      </c>
      <c r="V30" s="46">
        <v>635958</v>
      </c>
      <c r="W30" s="46">
        <v>544182</v>
      </c>
      <c r="X30" s="46">
        <v>643534</v>
      </c>
      <c r="Y30" s="46">
        <v>645412</v>
      </c>
      <c r="Z30" s="46">
        <v>547589</v>
      </c>
      <c r="AA30" s="46">
        <v>608781</v>
      </c>
      <c r="AB30" s="46">
        <v>633903</v>
      </c>
      <c r="AC30" s="46">
        <v>663455</v>
      </c>
      <c r="AD30" s="46">
        <v>658054</v>
      </c>
      <c r="AE30" s="46">
        <v>572177</v>
      </c>
      <c r="AF30" s="48">
        <v>7208892</v>
      </c>
      <c r="AG30" s="1515">
        <v>7167813</v>
      </c>
      <c r="AH30" s="418">
        <v>561864</v>
      </c>
      <c r="AI30" s="416">
        <v>528604</v>
      </c>
      <c r="AJ30" s="416">
        <v>560129</v>
      </c>
      <c r="AK30" s="416">
        <v>532497</v>
      </c>
      <c r="AL30" s="416">
        <v>597074</v>
      </c>
      <c r="AM30" s="416">
        <v>580192</v>
      </c>
      <c r="AN30" s="416">
        <v>537317</v>
      </c>
      <c r="AO30" s="416">
        <v>565508</v>
      </c>
      <c r="AP30" s="416">
        <v>586785</v>
      </c>
      <c r="AQ30" s="416">
        <v>628920</v>
      </c>
      <c r="AR30" s="416">
        <v>622336</v>
      </c>
      <c r="AS30" s="416">
        <v>556343</v>
      </c>
      <c r="AT30" s="1342">
        <v>6857569</v>
      </c>
      <c r="AU30" s="1534">
        <v>6901610</v>
      </c>
      <c r="AV30" s="1857"/>
      <c r="AW30" s="415">
        <v>552585</v>
      </c>
      <c r="AX30" s="416">
        <v>530706</v>
      </c>
      <c r="AY30" s="432">
        <v>611347</v>
      </c>
      <c r="AZ30" s="1845"/>
      <c r="BA30" s="432">
        <v>1694638</v>
      </c>
    </row>
    <row r="31" spans="2:53" ht="37.5" customHeight="1" thickBot="1">
      <c r="B31" s="94"/>
      <c r="C31" s="54"/>
      <c r="D31" s="1775"/>
      <c r="E31" s="1773"/>
      <c r="F31" s="105">
        <v>2.1485367329167104</v>
      </c>
      <c r="G31" s="449">
        <v>3.8119189396897326</v>
      </c>
      <c r="H31" s="450">
        <v>0.37464998462360199</v>
      </c>
      <c r="I31" s="449">
        <v>-2.5598123491770934</v>
      </c>
      <c r="J31" s="450">
        <v>2.1867960816241805</v>
      </c>
      <c r="K31" s="108">
        <v>3.1588515354454785</v>
      </c>
      <c r="L31" s="452">
        <v>-2.1603235569806856</v>
      </c>
      <c r="M31" s="453">
        <v>-5.3906558992551652</v>
      </c>
      <c r="N31" s="455">
        <v>-15.022969572231943</v>
      </c>
      <c r="O31" s="456">
        <v>-7.6647759920694938</v>
      </c>
      <c r="P31" s="455">
        <v>17.382505891858571</v>
      </c>
      <c r="Q31" s="456">
        <v>14.494649448731352</v>
      </c>
      <c r="R31" s="457">
        <v>12.499658422729553</v>
      </c>
      <c r="S31" s="111">
        <v>9.6951857864631563</v>
      </c>
      <c r="T31" s="458">
        <v>2.3502978749598356</v>
      </c>
      <c r="U31" s="454">
        <v>-1.3762288429999501</v>
      </c>
      <c r="V31" s="454">
        <v>-3.3138478612857369</v>
      </c>
      <c r="W31" s="454">
        <v>10.401674947404288</v>
      </c>
      <c r="X31" s="454">
        <v>24.413778170450428</v>
      </c>
      <c r="Y31" s="454">
        <v>0.79192180416372082</v>
      </c>
      <c r="Z31" s="454">
        <v>2.8892621737202546</v>
      </c>
      <c r="AA31" s="454">
        <v>-2.4975375375375393</v>
      </c>
      <c r="AB31" s="454">
        <v>-5.2046711040859464</v>
      </c>
      <c r="AC31" s="454">
        <v>6.4520580255213531</v>
      </c>
      <c r="AD31" s="454">
        <v>6.2199767561983492</v>
      </c>
      <c r="AE31" s="454">
        <v>7.8893232039250591</v>
      </c>
      <c r="AF31" s="457">
        <v>3.6118818119832241</v>
      </c>
      <c r="AG31" s="111">
        <v>3.2721320488526828</v>
      </c>
      <c r="AH31" s="459">
        <v>5.6002345569261109</v>
      </c>
      <c r="AI31" s="454">
        <v>0.92099736530603593</v>
      </c>
      <c r="AJ31" s="454">
        <v>-11.923586148770823</v>
      </c>
      <c r="AK31" s="454">
        <v>-2.1472595565454213</v>
      </c>
      <c r="AL31" s="454">
        <v>-7.2195097694915802</v>
      </c>
      <c r="AM31" s="454">
        <v>-10.105173129721791</v>
      </c>
      <c r="AN31" s="454">
        <v>-1.8758594493315286</v>
      </c>
      <c r="AO31" s="454">
        <v>-7.1081390516458356</v>
      </c>
      <c r="AP31" s="454">
        <v>-7.4329984240491029</v>
      </c>
      <c r="AQ31" s="454">
        <v>-5.2053266611902842</v>
      </c>
      <c r="AR31" s="454">
        <v>-5.4278220328422861</v>
      </c>
      <c r="AS31" s="454">
        <v>-2.7673254954323596</v>
      </c>
      <c r="AT31" s="1526">
        <v>-4.8734673788981695</v>
      </c>
      <c r="AU31" s="1428">
        <v>-3.7138664192271733</v>
      </c>
      <c r="AV31" s="1858"/>
      <c r="AW31" s="451">
        <v>-1.6514672589808157</v>
      </c>
      <c r="AX31" s="454">
        <v>0.3976511717656166</v>
      </c>
      <c r="AY31" s="460">
        <v>9.1439650509079087</v>
      </c>
      <c r="AZ31" s="1846"/>
      <c r="BA31" s="461">
        <v>2.6681861169019356</v>
      </c>
    </row>
    <row r="32" spans="2:53" ht="27.75" customHeight="1">
      <c r="E32" s="464"/>
    </row>
    <row r="33" spans="22:52" ht="27.75" customHeight="1">
      <c r="AZ33" s="115"/>
    </row>
    <row r="41" spans="22:52">
      <c r="V41" s="465"/>
      <c r="W41" s="465"/>
    </row>
  </sheetData>
  <sheetProtection algorithmName="SHA-512" hashValue="s3rQ/nOUY7u9/4dWS/w0eVw+lNADLFlOAqA3hJKdIl97oZJQHJr+uqlGk0PhGAJrektScoaCy9WZofdkeNGwxw==" saltValue="CJbcqM94dVy2nJn6UN7eVA==" spinCount="100000" sheet="1" objects="1" scenarios="1" formatColumns="0"/>
  <mergeCells count="41">
    <mergeCell ref="AZ5:AZ6"/>
    <mergeCell ref="D3:E3"/>
    <mergeCell ref="D5:D10"/>
    <mergeCell ref="E5:E6"/>
    <mergeCell ref="E9:E10"/>
    <mergeCell ref="AV9:AV10"/>
    <mergeCell ref="AZ9:AZ10"/>
    <mergeCell ref="E7:E8"/>
    <mergeCell ref="AV7:AV8"/>
    <mergeCell ref="AZ7:AZ8"/>
    <mergeCell ref="AV5:AV6"/>
    <mergeCell ref="AZ14:AZ15"/>
    <mergeCell ref="AZ12:AZ13"/>
    <mergeCell ref="E14:E15"/>
    <mergeCell ref="AV14:AV15"/>
    <mergeCell ref="D12:D17"/>
    <mergeCell ref="E12:E13"/>
    <mergeCell ref="AV12:AV13"/>
    <mergeCell ref="AV16:AV17"/>
    <mergeCell ref="AZ16:AZ17"/>
    <mergeCell ref="E16:E17"/>
    <mergeCell ref="D26:D31"/>
    <mergeCell ref="E26:E27"/>
    <mergeCell ref="AV26:AV27"/>
    <mergeCell ref="E23:E24"/>
    <mergeCell ref="AV23:AV24"/>
    <mergeCell ref="D19:D24"/>
    <mergeCell ref="E19:E20"/>
    <mergeCell ref="AV19:AV20"/>
    <mergeCell ref="AV30:AV31"/>
    <mergeCell ref="AZ30:AZ31"/>
    <mergeCell ref="E30:E31"/>
    <mergeCell ref="AZ28:AZ29"/>
    <mergeCell ref="AZ26:AZ27"/>
    <mergeCell ref="E28:E29"/>
    <mergeCell ref="AV28:AV29"/>
    <mergeCell ref="AZ23:AZ24"/>
    <mergeCell ref="E21:E22"/>
    <mergeCell ref="AV21:AV22"/>
    <mergeCell ref="AZ21:AZ22"/>
    <mergeCell ref="AZ19:AZ20"/>
  </mergeCells>
  <phoneticPr fontId="3"/>
  <pageMargins left="0.7" right="0.7" top="0.75" bottom="0.75" header="0.3" footer="0.3"/>
  <pageSetup paperSize="8" scale="57" orientation="landscape" r:id="rId1"/>
  <colBreaks count="2" manualBreakCount="2">
    <brk id="33" max="1048575" man="1"/>
    <brk id="4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CB47"/>
  <sheetViews>
    <sheetView view="pageBreakPreview" zoomScaleNormal="70" zoomScaleSheetLayoutView="100" workbookViewId="0">
      <pane xSplit="3" ySplit="3" topLeftCell="D4" activePane="bottomRight" state="frozen"/>
      <selection pane="topRight" activeCell="W21" sqref="W21"/>
      <selection pane="bottomLeft" activeCell="W21" sqref="W21"/>
      <selection pane="bottomRight" activeCell="D4" sqref="D4"/>
    </sheetView>
  </sheetViews>
  <sheetFormatPr defaultColWidth="8.25" defaultRowHeight="14.25" outlineLevelCol="2"/>
  <cols>
    <col min="1" max="1" width="4.875" style="15" customWidth="1"/>
    <col min="2" max="2" width="10.125" style="17" customWidth="1"/>
    <col min="3" max="3" width="15.625" style="17" customWidth="1"/>
    <col min="4" max="17" width="10.125" style="15" customWidth="1"/>
    <col min="18" max="41" width="10.125" style="15" hidden="1" customWidth="1" outlineLevel="1"/>
    <col min="42" max="42" width="12" style="15" bestFit="1" customWidth="1" collapsed="1"/>
    <col min="43" max="43" width="10.125" style="15" customWidth="1"/>
    <col min="44" max="67" width="10.125" style="15" hidden="1" customWidth="1" outlineLevel="1"/>
    <col min="68" max="68" width="10.125" style="117" customWidth="1" collapsed="1"/>
    <col min="69" max="69" width="10.125" style="117" customWidth="1"/>
    <col min="70" max="70" width="10.125" style="468" customWidth="1"/>
    <col min="71" max="71" width="46.25" style="469" customWidth="1"/>
    <col min="72" max="72" width="10.125" style="117" hidden="1" customWidth="1" outlineLevel="2"/>
    <col min="73" max="73" width="10.125" style="15" hidden="1" customWidth="1" outlineLevel="2"/>
    <col min="74" max="74" width="10.125" style="117" hidden="1" customWidth="1" outlineLevel="2"/>
    <col min="75" max="75" width="10.125" style="15" hidden="1" customWidth="1" outlineLevel="2"/>
    <col min="76" max="76" width="10.125" style="15" customWidth="1" collapsed="1"/>
    <col min="77" max="77" width="10.125" style="15" customWidth="1"/>
    <col min="78" max="78" width="80" style="118" customWidth="1"/>
    <col min="79" max="79" width="10.125" style="117" customWidth="1"/>
    <col min="80" max="80" width="10.125" style="15" customWidth="1"/>
    <col min="81" max="16384" width="8.25" style="15"/>
  </cols>
  <sheetData>
    <row r="1" spans="1:80" ht="18">
      <c r="B1" s="116" t="s">
        <v>136</v>
      </c>
      <c r="C1" s="466"/>
    </row>
    <row r="2" spans="1:80" ht="15" thickBot="1">
      <c r="H2" s="19"/>
      <c r="I2" s="19"/>
      <c r="BS2" s="470"/>
      <c r="BZ2" s="20"/>
      <c r="CB2" s="863" t="s">
        <v>72</v>
      </c>
    </row>
    <row r="3" spans="1:80" s="119" customFormat="1" ht="15.75" thickTop="1" thickBot="1">
      <c r="A3" s="471"/>
      <c r="B3" s="1899"/>
      <c r="C3" s="1900"/>
      <c r="D3" s="23">
        <v>2016</v>
      </c>
      <c r="E3" s="24" t="s">
        <v>17</v>
      </c>
      <c r="F3" s="472">
        <v>2017</v>
      </c>
      <c r="G3" s="128" t="s">
        <v>18</v>
      </c>
      <c r="H3" s="127">
        <v>2018</v>
      </c>
      <c r="I3" s="128" t="s">
        <v>19</v>
      </c>
      <c r="J3" s="473">
        <v>2019</v>
      </c>
      <c r="K3" s="128" t="s">
        <v>20</v>
      </c>
      <c r="L3" s="474">
        <v>2020</v>
      </c>
      <c r="M3" s="1540" t="s">
        <v>21</v>
      </c>
      <c r="N3" s="1542">
        <v>2021</v>
      </c>
      <c r="O3" s="1541" t="s">
        <v>22</v>
      </c>
      <c r="P3" s="1542">
        <v>2022</v>
      </c>
      <c r="Q3" s="1540" t="s">
        <v>23</v>
      </c>
      <c r="R3" s="1898" t="s">
        <v>24</v>
      </c>
      <c r="S3" s="1898"/>
      <c r="T3" s="1895" t="s">
        <v>25</v>
      </c>
      <c r="U3" s="1895"/>
      <c r="V3" s="1895" t="s">
        <v>26</v>
      </c>
      <c r="W3" s="1895"/>
      <c r="X3" s="1895" t="s">
        <v>27</v>
      </c>
      <c r="Y3" s="1895"/>
      <c r="Z3" s="1895" t="s">
        <v>28</v>
      </c>
      <c r="AA3" s="1895"/>
      <c r="AB3" s="1895" t="s">
        <v>29</v>
      </c>
      <c r="AC3" s="1895"/>
      <c r="AD3" s="1895" t="s">
        <v>30</v>
      </c>
      <c r="AE3" s="1895"/>
      <c r="AF3" s="1895" t="s">
        <v>31</v>
      </c>
      <c r="AG3" s="1895"/>
      <c r="AH3" s="1895" t="s">
        <v>32</v>
      </c>
      <c r="AI3" s="1895"/>
      <c r="AJ3" s="1895" t="s">
        <v>33</v>
      </c>
      <c r="AK3" s="1895"/>
      <c r="AL3" s="1897" t="s">
        <v>34</v>
      </c>
      <c r="AM3" s="1897"/>
      <c r="AN3" s="1895" t="s">
        <v>35</v>
      </c>
      <c r="AO3" s="1895"/>
      <c r="AP3" s="1542">
        <v>2023</v>
      </c>
      <c r="AQ3" s="1540" t="s">
        <v>36</v>
      </c>
      <c r="AR3" s="1896" t="s">
        <v>37</v>
      </c>
      <c r="AS3" s="1896"/>
      <c r="AT3" s="1892" t="s">
        <v>38</v>
      </c>
      <c r="AU3" s="1892"/>
      <c r="AV3" s="1892" t="s">
        <v>39</v>
      </c>
      <c r="AW3" s="1892"/>
      <c r="AX3" s="1892" t="s">
        <v>40</v>
      </c>
      <c r="AY3" s="1892"/>
      <c r="AZ3" s="1892" t="s">
        <v>41</v>
      </c>
      <c r="BA3" s="1892"/>
      <c r="BB3" s="1892" t="s">
        <v>42</v>
      </c>
      <c r="BC3" s="1892"/>
      <c r="BD3" s="1892" t="s">
        <v>43</v>
      </c>
      <c r="BE3" s="1892"/>
      <c r="BF3" s="1892" t="s">
        <v>44</v>
      </c>
      <c r="BG3" s="1892"/>
      <c r="BH3" s="1892" t="s">
        <v>45</v>
      </c>
      <c r="BI3" s="1892"/>
      <c r="BJ3" s="1892" t="s">
        <v>46</v>
      </c>
      <c r="BK3" s="1892"/>
      <c r="BL3" s="1895" t="s">
        <v>47</v>
      </c>
      <c r="BM3" s="1895"/>
      <c r="BN3" s="1892" t="s">
        <v>48</v>
      </c>
      <c r="BO3" s="1892"/>
      <c r="BP3" s="1543">
        <v>2024</v>
      </c>
      <c r="BQ3" s="1893" t="s">
        <v>49</v>
      </c>
      <c r="BR3" s="1894"/>
      <c r="BS3" s="1611" t="s">
        <v>73</v>
      </c>
      <c r="BT3" s="1833" t="s">
        <v>51</v>
      </c>
      <c r="BU3" s="1831"/>
      <c r="BV3" s="1831" t="s">
        <v>52</v>
      </c>
      <c r="BW3" s="1831"/>
      <c r="BX3" s="1891" t="s">
        <v>53</v>
      </c>
      <c r="BY3" s="1828"/>
      <c r="BZ3" s="1586" t="s">
        <v>75</v>
      </c>
      <c r="CA3" s="1890" t="s">
        <v>55</v>
      </c>
      <c r="CB3" s="1826"/>
    </row>
    <row r="4" spans="1:80" s="151" customFormat="1" ht="54.6" customHeight="1" thickTop="1" thickBot="1">
      <c r="B4" s="1888" t="s">
        <v>128</v>
      </c>
      <c r="C4" s="1889"/>
      <c r="D4" s="475">
        <v>8973988</v>
      </c>
      <c r="E4" s="476">
        <v>9079562</v>
      </c>
      <c r="F4" s="475">
        <v>9007511</v>
      </c>
      <c r="G4" s="476">
        <v>8923455</v>
      </c>
      <c r="H4" s="475">
        <v>8885573</v>
      </c>
      <c r="I4" s="476">
        <v>8937188</v>
      </c>
      <c r="J4" s="477">
        <v>9053517</v>
      </c>
      <c r="K4" s="476">
        <v>8740672</v>
      </c>
      <c r="L4" s="481">
        <v>7909488</v>
      </c>
      <c r="M4" s="482">
        <v>8182944</v>
      </c>
      <c r="N4" s="484">
        <v>8583258</v>
      </c>
      <c r="O4" s="485">
        <v>8571239</v>
      </c>
      <c r="P4" s="486">
        <v>9026713</v>
      </c>
      <c r="Q4" s="485">
        <v>9131597</v>
      </c>
      <c r="R4" s="478">
        <v>689090</v>
      </c>
      <c r="S4" s="483">
        <v>8.7723119858061978</v>
      </c>
      <c r="T4" s="480">
        <v>757189</v>
      </c>
      <c r="U4" s="479">
        <v>2.1982664373965832</v>
      </c>
      <c r="V4" s="480">
        <v>899683</v>
      </c>
      <c r="W4" s="479">
        <v>3.8102556824409959</v>
      </c>
      <c r="X4" s="480">
        <v>787798</v>
      </c>
      <c r="Y4" s="479">
        <v>13.79348697467158</v>
      </c>
      <c r="Z4" s="480">
        <v>847005</v>
      </c>
      <c r="AA4" s="479">
        <v>33.405732160041822</v>
      </c>
      <c r="AB4" s="480">
        <v>914079</v>
      </c>
      <c r="AC4" s="479">
        <v>14.770027773452995</v>
      </c>
      <c r="AD4" s="480">
        <v>809395</v>
      </c>
      <c r="AE4" s="479">
        <v>14.562913035539623</v>
      </c>
      <c r="AF4" s="480">
        <v>798769</v>
      </c>
      <c r="AG4" s="479">
        <v>4.0867492738533713</v>
      </c>
      <c r="AH4" s="480">
        <v>900919</v>
      </c>
      <c r="AI4" s="479">
        <v>1.4744973125425247</v>
      </c>
      <c r="AJ4" s="480">
        <v>900283</v>
      </c>
      <c r="AK4" s="479">
        <v>16.688917000637701</v>
      </c>
      <c r="AL4" s="487">
        <v>926571</v>
      </c>
      <c r="AM4" s="488">
        <v>11.196036852091211</v>
      </c>
      <c r="AN4" s="480">
        <v>802390</v>
      </c>
      <c r="AO4" s="479">
        <v>15.379914384275708</v>
      </c>
      <c r="AP4" s="489">
        <v>10033171</v>
      </c>
      <c r="AQ4" s="485">
        <v>9971739</v>
      </c>
      <c r="AR4" s="478">
        <v>740292</v>
      </c>
      <c r="AS4" s="483">
        <v>7.4</v>
      </c>
      <c r="AT4" s="480">
        <v>737121</v>
      </c>
      <c r="AU4" s="479">
        <v>-2.650329045984563</v>
      </c>
      <c r="AV4" s="480">
        <v>806988</v>
      </c>
      <c r="AW4" s="479">
        <v>-10.303073415858705</v>
      </c>
      <c r="AX4" s="480">
        <v>756176</v>
      </c>
      <c r="AY4" s="479">
        <v>-4.0139731250904447</v>
      </c>
      <c r="AZ4" s="480">
        <v>812114</v>
      </c>
      <c r="BA4" s="479">
        <v>-4.1193381384997707</v>
      </c>
      <c r="BB4" s="480">
        <v>795807</v>
      </c>
      <c r="BC4" s="479">
        <v>-12.938925410166959</v>
      </c>
      <c r="BD4" s="480">
        <v>804494</v>
      </c>
      <c r="BE4" s="479">
        <v>-0.6055139950209707</v>
      </c>
      <c r="BF4" s="480">
        <v>709416</v>
      </c>
      <c r="BG4" s="479">
        <v>-11.186337977562971</v>
      </c>
      <c r="BH4" s="480">
        <v>826473</v>
      </c>
      <c r="BI4" s="479">
        <v>-8.2633399894996131</v>
      </c>
      <c r="BJ4" s="480">
        <v>893103</v>
      </c>
      <c r="BK4" s="479">
        <v>-0.79752699984338449</v>
      </c>
      <c r="BL4" s="480">
        <v>869180</v>
      </c>
      <c r="BM4" s="479">
        <v>-6.1939128248132107</v>
      </c>
      <c r="BN4" s="480">
        <v>770712</v>
      </c>
      <c r="BO4" s="479">
        <v>-3.9479554829945585</v>
      </c>
      <c r="BP4" s="490">
        <v>9521876</v>
      </c>
      <c r="BQ4" s="1545">
        <v>9679470</v>
      </c>
      <c r="BR4" s="491">
        <v>-2.9297174678913507</v>
      </c>
      <c r="BS4" s="1886" t="s">
        <v>137</v>
      </c>
      <c r="BT4" s="1597">
        <v>781729</v>
      </c>
      <c r="BU4" s="492">
        <v>5.5973858963760108</v>
      </c>
      <c r="BV4" s="480">
        <v>779790</v>
      </c>
      <c r="BW4" s="492">
        <v>5.7886018713345635</v>
      </c>
      <c r="BX4" s="493">
        <v>880476</v>
      </c>
      <c r="BY4" s="1587">
        <v>9.106455114574203</v>
      </c>
      <c r="BZ4" s="1884" t="s">
        <v>138</v>
      </c>
      <c r="CA4" s="494">
        <v>2441995</v>
      </c>
      <c r="CB4" s="1546">
        <v>6.898701235028355</v>
      </c>
    </row>
    <row r="5" spans="1:80" s="151" customFormat="1" ht="53.1" customHeight="1" thickTop="1" thickBot="1">
      <c r="A5" s="495"/>
      <c r="B5" s="1882" t="s">
        <v>130</v>
      </c>
      <c r="C5" s="1883"/>
      <c r="D5" s="496">
        <v>5807650</v>
      </c>
      <c r="E5" s="497">
        <v>5891563</v>
      </c>
      <c r="F5" s="496">
        <v>5817955</v>
      </c>
      <c r="G5" s="497">
        <v>5724543</v>
      </c>
      <c r="H5" s="496">
        <v>5746822</v>
      </c>
      <c r="I5" s="497">
        <v>5724282</v>
      </c>
      <c r="J5" s="498">
        <v>5637653</v>
      </c>
      <c r="K5" s="499">
        <v>5436984</v>
      </c>
      <c r="L5" s="502">
        <v>4986883</v>
      </c>
      <c r="M5" s="503">
        <v>5264039</v>
      </c>
      <c r="N5" s="504">
        <v>5705296</v>
      </c>
      <c r="O5" s="505">
        <v>5810396</v>
      </c>
      <c r="P5" s="506">
        <v>6370704</v>
      </c>
      <c r="Q5" s="505">
        <v>6343446</v>
      </c>
      <c r="R5" s="500">
        <v>477518</v>
      </c>
      <c r="S5" s="483">
        <v>1.4105624410672988</v>
      </c>
      <c r="T5" s="501">
        <v>474318</v>
      </c>
      <c r="U5" s="479">
        <v>-2.7327312547678133</v>
      </c>
      <c r="V5" s="501">
        <v>584327</v>
      </c>
      <c r="W5" s="479">
        <v>-3.4013774132008052</v>
      </c>
      <c r="X5" s="501">
        <v>514736</v>
      </c>
      <c r="Y5" s="479">
        <v>14.671181607556576</v>
      </c>
      <c r="Z5" s="501">
        <v>598718</v>
      </c>
      <c r="AA5" s="479">
        <v>22.011799349914924</v>
      </c>
      <c r="AB5" s="501">
        <v>601214</v>
      </c>
      <c r="AC5" s="479">
        <v>1.8884168176372071</v>
      </c>
      <c r="AD5" s="501">
        <v>500709</v>
      </c>
      <c r="AE5" s="479">
        <v>3.3049990715715154</v>
      </c>
      <c r="AF5" s="501">
        <v>560050</v>
      </c>
      <c r="AG5" s="479">
        <v>-1.9810315225362274</v>
      </c>
      <c r="AH5" s="501">
        <v>589999</v>
      </c>
      <c r="AI5" s="479">
        <v>-3.6300498347824259</v>
      </c>
      <c r="AJ5" s="501">
        <v>617588</v>
      </c>
      <c r="AK5" s="479">
        <v>8.6585440950076986</v>
      </c>
      <c r="AL5" s="507">
        <v>611654</v>
      </c>
      <c r="AM5" s="488">
        <v>7.8558921395231636</v>
      </c>
      <c r="AN5" s="501">
        <v>531588</v>
      </c>
      <c r="AO5" s="479">
        <v>12.181080727463041</v>
      </c>
      <c r="AP5" s="508">
        <v>6662419</v>
      </c>
      <c r="AQ5" s="509">
        <v>6663183</v>
      </c>
      <c r="AR5" s="510">
        <v>522817</v>
      </c>
      <c r="AS5" s="511">
        <v>9.5</v>
      </c>
      <c r="AT5" s="512">
        <v>490674</v>
      </c>
      <c r="AU5" s="513">
        <v>3.4483194818665908</v>
      </c>
      <c r="AV5" s="512">
        <v>523307</v>
      </c>
      <c r="AW5" s="513">
        <v>-10.442782893824869</v>
      </c>
      <c r="AX5" s="512">
        <v>504687</v>
      </c>
      <c r="AY5" s="513">
        <v>-1.9522629075875813</v>
      </c>
      <c r="AZ5" s="512">
        <v>556800</v>
      </c>
      <c r="BA5" s="513">
        <v>-7.0012927622018992</v>
      </c>
      <c r="BB5" s="512">
        <v>541797</v>
      </c>
      <c r="BC5" s="513">
        <v>-9.8828370596825863</v>
      </c>
      <c r="BD5" s="512">
        <v>495376</v>
      </c>
      <c r="BE5" s="513">
        <v>-1.0650897028014299</v>
      </c>
      <c r="BF5" s="512">
        <v>523736</v>
      </c>
      <c r="BG5" s="513">
        <v>-6.4840639228640242</v>
      </c>
      <c r="BH5" s="512">
        <v>548558</v>
      </c>
      <c r="BI5" s="513">
        <v>-7.0239102100173056</v>
      </c>
      <c r="BJ5" s="512">
        <v>587044</v>
      </c>
      <c r="BK5" s="513">
        <v>-4.9456919499731242</v>
      </c>
      <c r="BL5" s="501">
        <v>583419</v>
      </c>
      <c r="BM5" s="479">
        <v>-4.616171888028191</v>
      </c>
      <c r="BN5" s="512">
        <v>515310</v>
      </c>
      <c r="BO5" s="513">
        <v>-3.0621458723673101</v>
      </c>
      <c r="BP5" s="514">
        <v>6393525</v>
      </c>
      <c r="BQ5" s="1547">
        <v>6443050</v>
      </c>
      <c r="BR5" s="515">
        <v>-3.3018492721205632</v>
      </c>
      <c r="BS5" s="1887"/>
      <c r="BT5" s="1598">
        <v>515730</v>
      </c>
      <c r="BU5" s="516">
        <v>-1.3555412314442634</v>
      </c>
      <c r="BV5" s="512">
        <v>493418</v>
      </c>
      <c r="BW5" s="516">
        <v>0.55923077236616336</v>
      </c>
      <c r="BX5" s="517">
        <v>577175</v>
      </c>
      <c r="BY5" s="1587">
        <v>10.293766374231566</v>
      </c>
      <c r="BZ5" s="1885"/>
      <c r="CA5" s="518">
        <v>1586323</v>
      </c>
      <c r="CB5" s="1548">
        <v>3.2226096077688737</v>
      </c>
    </row>
    <row r="6" spans="1:80" s="151" customFormat="1" ht="29.25" customHeight="1" thickTop="1" thickBot="1">
      <c r="A6" s="519"/>
      <c r="B6" s="520" t="s">
        <v>79</v>
      </c>
      <c r="C6" s="521"/>
      <c r="D6" s="496">
        <v>2124725</v>
      </c>
      <c r="E6" s="497">
        <v>2120939</v>
      </c>
      <c r="F6" s="496">
        <v>1983795</v>
      </c>
      <c r="G6" s="497">
        <v>1943267</v>
      </c>
      <c r="H6" s="496">
        <v>1928982</v>
      </c>
      <c r="I6" s="497">
        <v>1873503</v>
      </c>
      <c r="J6" s="498">
        <v>1855805</v>
      </c>
      <c r="K6" s="497">
        <v>1823667</v>
      </c>
      <c r="L6" s="502">
        <v>1600387</v>
      </c>
      <c r="M6" s="525">
        <v>1646543</v>
      </c>
      <c r="N6" s="504">
        <v>1794120</v>
      </c>
      <c r="O6" s="527">
        <v>1775657</v>
      </c>
      <c r="P6" s="506">
        <v>1830840</v>
      </c>
      <c r="Q6" s="527">
        <v>1842482</v>
      </c>
      <c r="R6" s="523">
        <v>141692</v>
      </c>
      <c r="S6" s="526">
        <v>6.4888995776277909</v>
      </c>
      <c r="T6" s="524">
        <v>149210</v>
      </c>
      <c r="U6" s="522">
        <v>10.24174719981086</v>
      </c>
      <c r="V6" s="524">
        <v>168138</v>
      </c>
      <c r="W6" s="522">
        <v>-6.064482968607706</v>
      </c>
      <c r="X6" s="524">
        <v>162346</v>
      </c>
      <c r="Y6" s="522">
        <v>6.0080316040354091</v>
      </c>
      <c r="Z6" s="524">
        <v>191052</v>
      </c>
      <c r="AA6" s="522">
        <v>25.099528548978526</v>
      </c>
      <c r="AB6" s="524">
        <v>185499</v>
      </c>
      <c r="AC6" s="522">
        <v>12.780432641447476</v>
      </c>
      <c r="AD6" s="524">
        <v>121997</v>
      </c>
      <c r="AE6" s="522">
        <v>2.5426150690918803</v>
      </c>
      <c r="AF6" s="524">
        <v>200719</v>
      </c>
      <c r="AG6" s="522">
        <v>5.7428694855071711</v>
      </c>
      <c r="AH6" s="524">
        <v>182766</v>
      </c>
      <c r="AI6" s="522">
        <v>4.98845371721373</v>
      </c>
      <c r="AJ6" s="524">
        <v>200467</v>
      </c>
      <c r="AK6" s="522">
        <v>22.487672839921061</v>
      </c>
      <c r="AL6" s="528">
        <v>174327</v>
      </c>
      <c r="AM6" s="529">
        <v>15.062769791295395</v>
      </c>
      <c r="AN6" s="524">
        <v>127103</v>
      </c>
      <c r="AO6" s="522">
        <v>10.469593332000656</v>
      </c>
      <c r="AP6" s="508">
        <v>2005316</v>
      </c>
      <c r="AQ6" s="505">
        <v>2073797</v>
      </c>
      <c r="AR6" s="523">
        <v>172935</v>
      </c>
      <c r="AS6" s="526">
        <v>22.049939304971346</v>
      </c>
      <c r="AT6" s="524">
        <v>177047</v>
      </c>
      <c r="AU6" s="522">
        <v>18.656256283090954</v>
      </c>
      <c r="AV6" s="524">
        <v>177539</v>
      </c>
      <c r="AW6" s="522">
        <v>5.5912405286133975</v>
      </c>
      <c r="AX6" s="524">
        <v>187866</v>
      </c>
      <c r="AY6" s="522">
        <v>15.71951264583052</v>
      </c>
      <c r="AZ6" s="524">
        <v>192571</v>
      </c>
      <c r="BA6" s="522">
        <v>0.79507149885895956</v>
      </c>
      <c r="BB6" s="524">
        <v>174010</v>
      </c>
      <c r="BC6" s="522">
        <v>-6.1930252993277577</v>
      </c>
      <c r="BD6" s="524">
        <v>129530</v>
      </c>
      <c r="BE6" s="522">
        <v>6.1747420018525077</v>
      </c>
      <c r="BF6" s="524">
        <v>177924</v>
      </c>
      <c r="BG6" s="522">
        <v>-11.356672761422686</v>
      </c>
      <c r="BH6" s="524">
        <v>164730</v>
      </c>
      <c r="BI6" s="522">
        <v>-9.8683562588227574</v>
      </c>
      <c r="BJ6" s="524">
        <v>186035</v>
      </c>
      <c r="BK6" s="522">
        <v>-7.1991898916031118</v>
      </c>
      <c r="BL6" s="524">
        <v>172867</v>
      </c>
      <c r="BM6" s="522">
        <v>-0.83750652509364443</v>
      </c>
      <c r="BN6" s="524">
        <v>135748</v>
      </c>
      <c r="BO6" s="522">
        <v>6.80157037992808</v>
      </c>
      <c r="BP6" s="514">
        <v>2048802</v>
      </c>
      <c r="BQ6" s="1549">
        <v>2074521</v>
      </c>
      <c r="BR6" s="530">
        <v>3.4911806700449688E-2</v>
      </c>
      <c r="BS6" s="1877" t="s">
        <v>139</v>
      </c>
      <c r="BT6" s="1599">
        <v>178541</v>
      </c>
      <c r="BU6" s="531">
        <v>3.2416804001503436</v>
      </c>
      <c r="BV6" s="524">
        <v>175122</v>
      </c>
      <c r="BW6" s="531">
        <v>-1.0872819081938729</v>
      </c>
      <c r="BX6" s="532">
        <v>199577</v>
      </c>
      <c r="BY6" s="1588">
        <v>12.413047274120046</v>
      </c>
      <c r="BZ6" s="1881" t="s">
        <v>140</v>
      </c>
      <c r="CA6" s="518">
        <v>553240</v>
      </c>
      <c r="CB6" s="1548">
        <v>4.8754457168529939</v>
      </c>
    </row>
    <row r="7" spans="1:80" ht="18.95" customHeight="1">
      <c r="B7" s="533"/>
      <c r="C7" s="534" t="s">
        <v>141</v>
      </c>
      <c r="D7" s="535">
        <v>1382246</v>
      </c>
      <c r="E7" s="536">
        <v>1370226</v>
      </c>
      <c r="F7" s="535">
        <v>1263546</v>
      </c>
      <c r="G7" s="536">
        <v>1249115</v>
      </c>
      <c r="H7" s="535">
        <v>1241616</v>
      </c>
      <c r="I7" s="536">
        <v>1209141</v>
      </c>
      <c r="J7" s="538">
        <v>1194824</v>
      </c>
      <c r="K7" s="536">
        <v>1163699</v>
      </c>
      <c r="L7" s="541">
        <v>1003753</v>
      </c>
      <c r="M7" s="542">
        <v>1011496</v>
      </c>
      <c r="N7" s="544">
        <v>1144722</v>
      </c>
      <c r="O7" s="545">
        <v>1145535</v>
      </c>
      <c r="P7" s="546">
        <v>1129988</v>
      </c>
      <c r="Q7" s="545">
        <v>1125032</v>
      </c>
      <c r="R7" s="539">
        <v>79328</v>
      </c>
      <c r="S7" s="543">
        <v>-0.14224392945708075</v>
      </c>
      <c r="T7" s="540">
        <v>90795</v>
      </c>
      <c r="U7" s="537">
        <v>8.4106458430347004</v>
      </c>
      <c r="V7" s="540">
        <v>101546</v>
      </c>
      <c r="W7" s="537">
        <v>-10.479313779940583</v>
      </c>
      <c r="X7" s="540">
        <v>102212</v>
      </c>
      <c r="Y7" s="537">
        <v>8.2708359815262043</v>
      </c>
      <c r="Z7" s="540">
        <v>115228</v>
      </c>
      <c r="AA7" s="537">
        <v>25.117268936761647</v>
      </c>
      <c r="AB7" s="540">
        <v>110482</v>
      </c>
      <c r="AC7" s="537">
        <v>9.8875085785898165</v>
      </c>
      <c r="AD7" s="540">
        <v>67577</v>
      </c>
      <c r="AE7" s="537">
        <v>-4.5306849005424965</v>
      </c>
      <c r="AF7" s="540">
        <v>123914</v>
      </c>
      <c r="AG7" s="537">
        <v>3.0315628429840018</v>
      </c>
      <c r="AH7" s="540">
        <v>111453</v>
      </c>
      <c r="AI7" s="537">
        <v>4.8081624976490644</v>
      </c>
      <c r="AJ7" s="540">
        <v>124581</v>
      </c>
      <c r="AK7" s="537">
        <v>18.09744999526022</v>
      </c>
      <c r="AL7" s="547">
        <v>112293</v>
      </c>
      <c r="AM7" s="548">
        <v>23.162051000822601</v>
      </c>
      <c r="AN7" s="540">
        <v>90107</v>
      </c>
      <c r="AO7" s="537">
        <v>24.689683802670743</v>
      </c>
      <c r="AP7" s="549">
        <v>1229516</v>
      </c>
      <c r="AQ7" s="545">
        <v>1310443</v>
      </c>
      <c r="AR7" s="539">
        <v>113161</v>
      </c>
      <c r="AS7" s="543">
        <v>42.649505849132709</v>
      </c>
      <c r="AT7" s="540">
        <v>120589</v>
      </c>
      <c r="AU7" s="537">
        <v>32.814582300787492</v>
      </c>
      <c r="AV7" s="540">
        <v>118846</v>
      </c>
      <c r="AW7" s="537">
        <v>17.036613948358379</v>
      </c>
      <c r="AX7" s="540">
        <v>120170</v>
      </c>
      <c r="AY7" s="537">
        <v>17.569365632215408</v>
      </c>
      <c r="AZ7" s="540">
        <v>122756</v>
      </c>
      <c r="BA7" s="537">
        <v>6.53313430763356</v>
      </c>
      <c r="BB7" s="540">
        <v>109285</v>
      </c>
      <c r="BC7" s="537">
        <v>-1.0825292807878242</v>
      </c>
      <c r="BD7" s="540">
        <v>74055</v>
      </c>
      <c r="BE7" s="537">
        <v>9.5861017801914841</v>
      </c>
      <c r="BF7" s="540">
        <v>105949</v>
      </c>
      <c r="BG7" s="537">
        <v>-14.497958261374819</v>
      </c>
      <c r="BH7" s="540">
        <v>96262</v>
      </c>
      <c r="BI7" s="537">
        <v>-13.629960611199337</v>
      </c>
      <c r="BJ7" s="540">
        <v>108624</v>
      </c>
      <c r="BK7" s="537">
        <v>-12.808534206660724</v>
      </c>
      <c r="BL7" s="540">
        <v>99021</v>
      </c>
      <c r="BM7" s="537">
        <v>-11.819080441345406</v>
      </c>
      <c r="BN7" s="540">
        <v>81488</v>
      </c>
      <c r="BO7" s="537">
        <v>-9.5652945942046586</v>
      </c>
      <c r="BP7" s="550">
        <v>1270206</v>
      </c>
      <c r="BQ7" s="1550">
        <v>1250904</v>
      </c>
      <c r="BR7" s="551">
        <v>-4.5434253912608114</v>
      </c>
      <c r="BS7" s="1877"/>
      <c r="BT7" s="1600">
        <v>102336</v>
      </c>
      <c r="BU7" s="552">
        <v>-9.5660165604757879</v>
      </c>
      <c r="BV7" s="540">
        <v>107379</v>
      </c>
      <c r="BW7" s="552">
        <v>-10.954564678370332</v>
      </c>
      <c r="BX7" s="553">
        <v>123579</v>
      </c>
      <c r="BY7" s="1589">
        <v>3.9824647022196729</v>
      </c>
      <c r="BZ7" s="1881"/>
      <c r="CA7" s="554">
        <v>333294</v>
      </c>
      <c r="CB7" s="1551">
        <v>-5.4742538202361857</v>
      </c>
    </row>
    <row r="8" spans="1:80" ht="18.95" customHeight="1">
      <c r="B8" s="555"/>
      <c r="C8" s="556" t="s">
        <v>142</v>
      </c>
      <c r="D8" s="557">
        <v>601716</v>
      </c>
      <c r="E8" s="558">
        <v>606787</v>
      </c>
      <c r="F8" s="557">
        <v>571535</v>
      </c>
      <c r="G8" s="558">
        <v>543250</v>
      </c>
      <c r="H8" s="557">
        <v>497354</v>
      </c>
      <c r="I8" s="558">
        <v>465617</v>
      </c>
      <c r="J8" s="560">
        <v>467998</v>
      </c>
      <c r="K8" s="561">
        <v>477875</v>
      </c>
      <c r="L8" s="564">
        <v>427320</v>
      </c>
      <c r="M8" s="565">
        <v>452723</v>
      </c>
      <c r="N8" s="567">
        <v>427056</v>
      </c>
      <c r="O8" s="568">
        <v>393166</v>
      </c>
      <c r="P8" s="569">
        <v>433077</v>
      </c>
      <c r="Q8" s="568">
        <v>454314</v>
      </c>
      <c r="R8" s="562">
        <v>38662</v>
      </c>
      <c r="S8" s="566">
        <v>19.441440884797174</v>
      </c>
      <c r="T8" s="563">
        <v>37849</v>
      </c>
      <c r="U8" s="559">
        <v>38.064492595024433</v>
      </c>
      <c r="V8" s="563">
        <v>46180</v>
      </c>
      <c r="W8" s="559">
        <v>10.820474670634255</v>
      </c>
      <c r="X8" s="563">
        <v>36245</v>
      </c>
      <c r="Y8" s="559">
        <v>-7.4249080506742899</v>
      </c>
      <c r="Z8" s="563">
        <v>48231</v>
      </c>
      <c r="AA8" s="559">
        <v>45.444950393534583</v>
      </c>
      <c r="AB8" s="563">
        <v>49671</v>
      </c>
      <c r="AC8" s="559">
        <v>17.494973388527498</v>
      </c>
      <c r="AD8" s="563">
        <v>34557</v>
      </c>
      <c r="AE8" s="559">
        <v>15.305305305305296</v>
      </c>
      <c r="AF8" s="563">
        <v>51077</v>
      </c>
      <c r="AG8" s="559">
        <v>12.635896531192799</v>
      </c>
      <c r="AH8" s="563">
        <v>46495</v>
      </c>
      <c r="AI8" s="559">
        <v>8.0123588719044818</v>
      </c>
      <c r="AJ8" s="563">
        <v>49313</v>
      </c>
      <c r="AK8" s="559">
        <v>54.741433412827917</v>
      </c>
      <c r="AL8" s="570">
        <v>52087</v>
      </c>
      <c r="AM8" s="571">
        <v>32.506550662698118</v>
      </c>
      <c r="AN8" s="563">
        <v>35420</v>
      </c>
      <c r="AO8" s="559">
        <v>28.823422440443721</v>
      </c>
      <c r="AP8" s="572">
        <v>525787</v>
      </c>
      <c r="AQ8" s="568">
        <v>541691</v>
      </c>
      <c r="AR8" s="562">
        <v>52047</v>
      </c>
      <c r="AS8" s="566">
        <v>34.620557653509906</v>
      </c>
      <c r="AT8" s="563">
        <v>44005</v>
      </c>
      <c r="AU8" s="559">
        <v>16.26463050542948</v>
      </c>
      <c r="AV8" s="563">
        <v>42543</v>
      </c>
      <c r="AW8" s="559">
        <v>-7.8757037678648771</v>
      </c>
      <c r="AX8" s="563">
        <v>46235</v>
      </c>
      <c r="AY8" s="559">
        <v>27.562422403090082</v>
      </c>
      <c r="AZ8" s="563">
        <v>46083</v>
      </c>
      <c r="BA8" s="559">
        <v>-4.453567207812398</v>
      </c>
      <c r="BB8" s="563">
        <v>42983</v>
      </c>
      <c r="BC8" s="559">
        <v>-13.464597048579648</v>
      </c>
      <c r="BD8" s="563">
        <v>35284</v>
      </c>
      <c r="BE8" s="559">
        <v>2.1037705819370984</v>
      </c>
      <c r="BF8" s="563">
        <v>45475</v>
      </c>
      <c r="BG8" s="559">
        <v>-10.967754566634696</v>
      </c>
      <c r="BH8" s="563">
        <v>43865</v>
      </c>
      <c r="BI8" s="559">
        <v>-5.6565222066888907</v>
      </c>
      <c r="BJ8" s="563">
        <v>50299</v>
      </c>
      <c r="BK8" s="559">
        <v>1.9994727556628078</v>
      </c>
      <c r="BL8" s="563">
        <v>49008</v>
      </c>
      <c r="BM8" s="559">
        <v>-5.9112638470251682</v>
      </c>
      <c r="BN8" s="563">
        <v>35760</v>
      </c>
      <c r="BO8" s="559">
        <v>0.95990965556183028</v>
      </c>
      <c r="BP8" s="573">
        <v>533587</v>
      </c>
      <c r="BQ8" s="1552">
        <v>536473</v>
      </c>
      <c r="BR8" s="574">
        <v>-0.96327980343036756</v>
      </c>
      <c r="BS8" s="1877"/>
      <c r="BT8" s="1601">
        <v>49696</v>
      </c>
      <c r="BU8" s="575">
        <v>-4.51707110880551</v>
      </c>
      <c r="BV8" s="563">
        <v>43067</v>
      </c>
      <c r="BW8" s="575">
        <v>-2.1315759572775903</v>
      </c>
      <c r="BX8" s="576">
        <v>48718</v>
      </c>
      <c r="BY8" s="1590">
        <v>14.514726276943321</v>
      </c>
      <c r="BZ8" s="1881"/>
      <c r="CA8" s="577">
        <v>141481</v>
      </c>
      <c r="CB8" s="1553">
        <v>2.0823262022439621</v>
      </c>
    </row>
    <row r="9" spans="1:80" ht="18.95" customHeight="1" thickBot="1">
      <c r="B9" s="578"/>
      <c r="C9" s="579" t="s">
        <v>143</v>
      </c>
      <c r="D9" s="580">
        <v>140763</v>
      </c>
      <c r="E9" s="581">
        <v>143926</v>
      </c>
      <c r="F9" s="580">
        <v>148714</v>
      </c>
      <c r="G9" s="581">
        <v>150902</v>
      </c>
      <c r="H9" s="580">
        <v>190012</v>
      </c>
      <c r="I9" s="581">
        <v>198745</v>
      </c>
      <c r="J9" s="583">
        <v>192983</v>
      </c>
      <c r="K9" s="561">
        <v>182093</v>
      </c>
      <c r="L9" s="586">
        <v>169314</v>
      </c>
      <c r="M9" s="587">
        <v>182324</v>
      </c>
      <c r="N9" s="589">
        <v>222342</v>
      </c>
      <c r="O9" s="568">
        <v>236956</v>
      </c>
      <c r="P9" s="591">
        <v>267775</v>
      </c>
      <c r="Q9" s="568">
        <v>263136</v>
      </c>
      <c r="R9" s="590">
        <v>23702</v>
      </c>
      <c r="S9" s="588">
        <v>11.549322289156621</v>
      </c>
      <c r="T9" s="585">
        <v>20566</v>
      </c>
      <c r="U9" s="582">
        <v>-14.956787826158873</v>
      </c>
      <c r="V9" s="585">
        <v>20412</v>
      </c>
      <c r="W9" s="582">
        <v>-14.554816024111517</v>
      </c>
      <c r="X9" s="585">
        <v>23889</v>
      </c>
      <c r="Y9" s="582">
        <v>21.951095002297222</v>
      </c>
      <c r="Z9" s="585">
        <v>27593</v>
      </c>
      <c r="AA9" s="582">
        <v>0.47336416269160964</v>
      </c>
      <c r="AB9" s="585">
        <v>25346</v>
      </c>
      <c r="AC9" s="582">
        <v>17.006739913212073</v>
      </c>
      <c r="AD9" s="585">
        <v>19863</v>
      </c>
      <c r="AE9" s="582">
        <v>9.0295312328466366</v>
      </c>
      <c r="AF9" s="585">
        <v>25728</v>
      </c>
      <c r="AG9" s="582">
        <v>6.3008717927529574</v>
      </c>
      <c r="AH9" s="585">
        <v>24818</v>
      </c>
      <c r="AI9" s="582">
        <v>0.49400712666019331</v>
      </c>
      <c r="AJ9" s="585">
        <v>26573</v>
      </c>
      <c r="AK9" s="582">
        <v>1.0188177152632676</v>
      </c>
      <c r="AL9" s="592">
        <v>9947</v>
      </c>
      <c r="AM9" s="593">
        <v>-52.682903624774049</v>
      </c>
      <c r="AN9" s="585">
        <v>1576</v>
      </c>
      <c r="AO9" s="582">
        <v>-89.697326273125455</v>
      </c>
      <c r="AP9" s="594">
        <v>250013</v>
      </c>
      <c r="AQ9" s="568">
        <v>221663</v>
      </c>
      <c r="AR9" s="590">
        <v>7727</v>
      </c>
      <c r="AS9" s="588">
        <v>-67.399375580119823</v>
      </c>
      <c r="AT9" s="585">
        <v>12453</v>
      </c>
      <c r="AU9" s="582">
        <v>-39.448604492852283</v>
      </c>
      <c r="AV9" s="585">
        <v>16150</v>
      </c>
      <c r="AW9" s="582">
        <v>-20.879874583578285</v>
      </c>
      <c r="AX9" s="585">
        <v>21461</v>
      </c>
      <c r="AY9" s="582">
        <v>-10.163673657331827</v>
      </c>
      <c r="AZ9" s="585">
        <v>23732</v>
      </c>
      <c r="BA9" s="582">
        <v>-13.992679302721697</v>
      </c>
      <c r="BB9" s="585">
        <v>21742</v>
      </c>
      <c r="BC9" s="582">
        <v>-14.219206186380489</v>
      </c>
      <c r="BD9" s="585">
        <v>20191</v>
      </c>
      <c r="BE9" s="582">
        <v>1.6513114836630933</v>
      </c>
      <c r="BF9" s="585">
        <v>26500</v>
      </c>
      <c r="BG9" s="582">
        <v>3.000621890547265</v>
      </c>
      <c r="BH9" s="585">
        <v>24603</v>
      </c>
      <c r="BI9" s="582">
        <v>-0.86630671286968663</v>
      </c>
      <c r="BJ9" s="585">
        <v>27112</v>
      </c>
      <c r="BK9" s="582">
        <v>2.028374666014372</v>
      </c>
      <c r="BL9" s="585">
        <v>24838</v>
      </c>
      <c r="BM9" s="582">
        <v>149.70342816929727</v>
      </c>
      <c r="BN9" s="585">
        <v>18500</v>
      </c>
      <c r="BO9" s="582">
        <v>1073.8578680203045</v>
      </c>
      <c r="BP9" s="595">
        <v>245009</v>
      </c>
      <c r="BQ9" s="1552">
        <v>287144</v>
      </c>
      <c r="BR9" s="574">
        <v>29.540789396516345</v>
      </c>
      <c r="BS9" s="1877"/>
      <c r="BT9" s="1602">
        <v>26509</v>
      </c>
      <c r="BU9" s="596">
        <v>243.06975540313192</v>
      </c>
      <c r="BV9" s="585">
        <v>24676</v>
      </c>
      <c r="BW9" s="596">
        <v>98.153055488637278</v>
      </c>
      <c r="BX9" s="597">
        <v>27280</v>
      </c>
      <c r="BY9" s="1591">
        <v>68.916408668730668</v>
      </c>
      <c r="BZ9" s="1881"/>
      <c r="CA9" s="598">
        <v>78465</v>
      </c>
      <c r="CB9" s="1554">
        <v>115.97853014037986</v>
      </c>
    </row>
    <row r="10" spans="1:80" s="151" customFormat="1" ht="29.25" customHeight="1" thickBot="1">
      <c r="A10" s="519"/>
      <c r="B10" s="599" t="s">
        <v>86</v>
      </c>
      <c r="C10" s="600"/>
      <c r="D10" s="601">
        <v>274129</v>
      </c>
      <c r="E10" s="306">
        <v>283074</v>
      </c>
      <c r="F10" s="601">
        <v>324035</v>
      </c>
      <c r="G10" s="306">
        <v>334390</v>
      </c>
      <c r="H10" s="601">
        <v>350959</v>
      </c>
      <c r="I10" s="306">
        <v>353921</v>
      </c>
      <c r="J10" s="602">
        <v>313977</v>
      </c>
      <c r="K10" s="306">
        <v>293802</v>
      </c>
      <c r="L10" s="605">
        <v>209328</v>
      </c>
      <c r="M10" s="525">
        <v>212513</v>
      </c>
      <c r="N10" s="606">
        <v>313808</v>
      </c>
      <c r="O10" s="607">
        <v>335406</v>
      </c>
      <c r="P10" s="608">
        <v>390087</v>
      </c>
      <c r="Q10" s="607">
        <v>398461</v>
      </c>
      <c r="R10" s="523">
        <v>25534</v>
      </c>
      <c r="S10" s="526">
        <v>1.0847189231987215</v>
      </c>
      <c r="T10" s="524">
        <v>29988</v>
      </c>
      <c r="U10" s="522">
        <v>2.1041879468845792</v>
      </c>
      <c r="V10" s="524">
        <v>39666</v>
      </c>
      <c r="W10" s="522">
        <v>23.247576435495915</v>
      </c>
      <c r="X10" s="524">
        <v>31731</v>
      </c>
      <c r="Y10" s="522">
        <v>-1.0447202644545541</v>
      </c>
      <c r="Z10" s="524">
        <v>36639</v>
      </c>
      <c r="AA10" s="522">
        <v>-1.4285714285714164</v>
      </c>
      <c r="AB10" s="524">
        <v>33758</v>
      </c>
      <c r="AC10" s="522">
        <v>-1.6432608822329655</v>
      </c>
      <c r="AD10" s="524">
        <v>32453</v>
      </c>
      <c r="AE10" s="522">
        <v>-1.1934845486375423</v>
      </c>
      <c r="AF10" s="524">
        <v>37362</v>
      </c>
      <c r="AG10" s="522">
        <v>-1.6168106172319341</v>
      </c>
      <c r="AH10" s="524">
        <v>35186</v>
      </c>
      <c r="AI10" s="522">
        <v>2.8439482068219633</v>
      </c>
      <c r="AJ10" s="524">
        <v>27150</v>
      </c>
      <c r="AK10" s="522">
        <v>-20.783123741720885</v>
      </c>
      <c r="AL10" s="528">
        <v>33665</v>
      </c>
      <c r="AM10" s="529">
        <v>4.3584736042654697</v>
      </c>
      <c r="AN10" s="524">
        <v>30458</v>
      </c>
      <c r="AO10" s="522">
        <v>8.2027780738214631</v>
      </c>
      <c r="AP10" s="609">
        <v>393590</v>
      </c>
      <c r="AQ10" s="607">
        <v>382907</v>
      </c>
      <c r="AR10" s="523">
        <v>21790</v>
      </c>
      <c r="AS10" s="526">
        <v>-14.662802537792757</v>
      </c>
      <c r="AT10" s="524">
        <v>30447</v>
      </c>
      <c r="AU10" s="522">
        <v>1.5306122448979664</v>
      </c>
      <c r="AV10" s="524">
        <v>32268</v>
      </c>
      <c r="AW10" s="522">
        <v>-18.650733625775217</v>
      </c>
      <c r="AX10" s="524">
        <v>23955</v>
      </c>
      <c r="AY10" s="522">
        <v>-24.506003592701148</v>
      </c>
      <c r="AZ10" s="524">
        <v>32680</v>
      </c>
      <c r="BA10" s="522">
        <v>-10.805425912279262</v>
      </c>
      <c r="BB10" s="524">
        <v>29965</v>
      </c>
      <c r="BC10" s="522">
        <v>-11.235855204692228</v>
      </c>
      <c r="BD10" s="524">
        <v>30509</v>
      </c>
      <c r="BE10" s="522">
        <v>-5.9902012140634184</v>
      </c>
      <c r="BF10" s="524">
        <v>35024</v>
      </c>
      <c r="BG10" s="522">
        <v>-6.2576949842085554</v>
      </c>
      <c r="BH10" s="524">
        <v>34772</v>
      </c>
      <c r="BI10" s="522">
        <v>-1.1766043312681234</v>
      </c>
      <c r="BJ10" s="524">
        <v>38372</v>
      </c>
      <c r="BK10" s="522">
        <v>41.333333333333343</v>
      </c>
      <c r="BL10" s="524">
        <v>34277</v>
      </c>
      <c r="BM10" s="522">
        <v>1.8179117778107923</v>
      </c>
      <c r="BN10" s="524">
        <v>28161</v>
      </c>
      <c r="BO10" s="522">
        <v>-7.5415326022719853</v>
      </c>
      <c r="BP10" s="610">
        <v>372220</v>
      </c>
      <c r="BQ10" s="1555">
        <v>370465</v>
      </c>
      <c r="BR10" s="611">
        <v>-3.2493529760490105</v>
      </c>
      <c r="BS10" s="1878"/>
      <c r="BT10" s="1599">
        <v>21769</v>
      </c>
      <c r="BU10" s="531">
        <v>-9.6374483708132175E-2</v>
      </c>
      <c r="BV10" s="524">
        <v>32163</v>
      </c>
      <c r="BW10" s="531">
        <v>5.6360232535225094</v>
      </c>
      <c r="BX10" s="532">
        <v>28818</v>
      </c>
      <c r="BY10" s="1588">
        <v>-10.69170695425808</v>
      </c>
      <c r="BZ10" s="1880"/>
      <c r="CA10" s="612">
        <v>82750</v>
      </c>
      <c r="CB10" s="1556">
        <v>-2.0768001893379164</v>
      </c>
    </row>
    <row r="11" spans="1:80" ht="18.95" customHeight="1" thickBot="1">
      <c r="B11" s="578"/>
      <c r="C11" s="613" t="s">
        <v>144</v>
      </c>
      <c r="D11" s="535">
        <v>175901</v>
      </c>
      <c r="E11" s="536">
        <v>177390</v>
      </c>
      <c r="F11" s="535">
        <v>197528</v>
      </c>
      <c r="G11" s="536">
        <v>203000</v>
      </c>
      <c r="H11" s="535">
        <v>209033</v>
      </c>
      <c r="I11" s="536">
        <v>212981</v>
      </c>
      <c r="J11" s="615">
        <v>187866</v>
      </c>
      <c r="K11" s="536">
        <v>174004</v>
      </c>
      <c r="L11" s="616">
        <v>116001</v>
      </c>
      <c r="M11" s="542">
        <v>114009</v>
      </c>
      <c r="N11" s="618">
        <v>171283</v>
      </c>
      <c r="O11" s="545">
        <v>188872</v>
      </c>
      <c r="P11" s="619">
        <v>224272</v>
      </c>
      <c r="Q11" s="545">
        <v>227374</v>
      </c>
      <c r="R11" s="539">
        <v>16595</v>
      </c>
      <c r="S11" s="617">
        <v>-12.056173820879707</v>
      </c>
      <c r="T11" s="540">
        <v>17455</v>
      </c>
      <c r="U11" s="614">
        <v>-1.5843482183130391</v>
      </c>
      <c r="V11" s="540">
        <v>22409</v>
      </c>
      <c r="W11" s="614">
        <v>33.777087935048655</v>
      </c>
      <c r="X11" s="540">
        <v>16940</v>
      </c>
      <c r="Y11" s="614">
        <v>-4.5633802816901436</v>
      </c>
      <c r="Z11" s="540">
        <v>19921</v>
      </c>
      <c r="AA11" s="614">
        <v>-10.05102271187971</v>
      </c>
      <c r="AB11" s="540">
        <v>17923</v>
      </c>
      <c r="AC11" s="614">
        <v>-9.7759879184495304</v>
      </c>
      <c r="AD11" s="540">
        <v>18879</v>
      </c>
      <c r="AE11" s="614">
        <v>0.27087316762268188</v>
      </c>
      <c r="AF11" s="540">
        <v>19531</v>
      </c>
      <c r="AG11" s="614">
        <v>-8.4727494259337277</v>
      </c>
      <c r="AH11" s="540">
        <v>18525</v>
      </c>
      <c r="AI11" s="614">
        <v>-8.2557448494453212</v>
      </c>
      <c r="AJ11" s="540">
        <v>11687</v>
      </c>
      <c r="AK11" s="614">
        <v>-38.12801101169994</v>
      </c>
      <c r="AL11" s="547">
        <v>17597</v>
      </c>
      <c r="AM11" s="620">
        <v>2.5525963051459968</v>
      </c>
      <c r="AN11" s="540">
        <v>14927</v>
      </c>
      <c r="AO11" s="614">
        <v>1.2274515122745271</v>
      </c>
      <c r="AP11" s="621">
        <v>212389</v>
      </c>
      <c r="AQ11" s="545">
        <v>203234</v>
      </c>
      <c r="AR11" s="539">
        <v>13852</v>
      </c>
      <c r="AS11" s="617">
        <v>-16.529075022597169</v>
      </c>
      <c r="AT11" s="540">
        <v>16062</v>
      </c>
      <c r="AU11" s="614">
        <v>-7.9805213405900872</v>
      </c>
      <c r="AV11" s="540">
        <v>17390</v>
      </c>
      <c r="AW11" s="614">
        <v>-22.39725110446696</v>
      </c>
      <c r="AX11" s="540">
        <v>9946</v>
      </c>
      <c r="AY11" s="614">
        <v>-41.286894923258558</v>
      </c>
      <c r="AZ11" s="540">
        <v>17740</v>
      </c>
      <c r="BA11" s="614">
        <v>-10.948245570001504</v>
      </c>
      <c r="BB11" s="540">
        <v>19424</v>
      </c>
      <c r="BC11" s="614">
        <v>8.374714054566752</v>
      </c>
      <c r="BD11" s="540">
        <v>17578</v>
      </c>
      <c r="BE11" s="614">
        <v>-6.8912548334127877</v>
      </c>
      <c r="BF11" s="540">
        <v>19213</v>
      </c>
      <c r="BG11" s="614">
        <v>-1.6281808407147622</v>
      </c>
      <c r="BH11" s="540">
        <v>19806</v>
      </c>
      <c r="BI11" s="614">
        <v>6.9149797570850211</v>
      </c>
      <c r="BJ11" s="540">
        <v>21250</v>
      </c>
      <c r="BK11" s="614">
        <v>81.82596046889708</v>
      </c>
      <c r="BL11" s="540">
        <v>17935</v>
      </c>
      <c r="BM11" s="614">
        <v>1.9207819514690101</v>
      </c>
      <c r="BN11" s="540">
        <v>13094</v>
      </c>
      <c r="BO11" s="614">
        <v>-12.27976150599585</v>
      </c>
      <c r="BP11" s="622">
        <v>203290</v>
      </c>
      <c r="BQ11" s="1550">
        <v>201834</v>
      </c>
      <c r="BR11" s="551">
        <v>-0.68886111575818632</v>
      </c>
      <c r="BS11" s="1878"/>
      <c r="BT11" s="1600">
        <v>13200</v>
      </c>
      <c r="BU11" s="623">
        <v>-4.7069015304649184</v>
      </c>
      <c r="BV11" s="540">
        <v>17762</v>
      </c>
      <c r="BW11" s="623">
        <v>10.583987050180554</v>
      </c>
      <c r="BX11" s="553">
        <v>14886</v>
      </c>
      <c r="BY11" s="1589">
        <v>-14.39907993099483</v>
      </c>
      <c r="BZ11" s="1880"/>
      <c r="CA11" s="624">
        <v>45848</v>
      </c>
      <c r="CB11" s="1557">
        <v>-3.0779638085574135</v>
      </c>
    </row>
    <row r="12" spans="1:80" ht="18.95" customHeight="1" thickBot="1">
      <c r="B12" s="578"/>
      <c r="C12" s="556" t="s">
        <v>145</v>
      </c>
      <c r="D12" s="625">
        <v>97768</v>
      </c>
      <c r="E12" s="536">
        <v>104854</v>
      </c>
      <c r="F12" s="625">
        <v>125317</v>
      </c>
      <c r="G12" s="536">
        <v>130350</v>
      </c>
      <c r="H12" s="625">
        <v>141164</v>
      </c>
      <c r="I12" s="536">
        <v>140398</v>
      </c>
      <c r="J12" s="560">
        <v>125695</v>
      </c>
      <c r="K12" s="558">
        <v>119307</v>
      </c>
      <c r="L12" s="564">
        <v>93252</v>
      </c>
      <c r="M12" s="628">
        <v>98504</v>
      </c>
      <c r="N12" s="567">
        <v>142525</v>
      </c>
      <c r="O12" s="629">
        <v>146534</v>
      </c>
      <c r="P12" s="569">
        <v>165815</v>
      </c>
      <c r="Q12" s="629">
        <v>171087</v>
      </c>
      <c r="R12" s="626">
        <v>8939</v>
      </c>
      <c r="S12" s="566">
        <v>39.890453834115789</v>
      </c>
      <c r="T12" s="627">
        <v>12533</v>
      </c>
      <c r="U12" s="559">
        <v>7.7273508681450949</v>
      </c>
      <c r="V12" s="627">
        <v>17257</v>
      </c>
      <c r="W12" s="559">
        <v>11.818829780340835</v>
      </c>
      <c r="X12" s="627">
        <v>14791</v>
      </c>
      <c r="Y12" s="559">
        <v>3.3179659122659899</v>
      </c>
      <c r="Z12" s="627">
        <v>16718</v>
      </c>
      <c r="AA12" s="559">
        <v>11.282699860214336</v>
      </c>
      <c r="AB12" s="627">
        <v>15835</v>
      </c>
      <c r="AC12" s="559">
        <v>9.5317147402642348</v>
      </c>
      <c r="AD12" s="627">
        <v>13574</v>
      </c>
      <c r="AE12" s="559">
        <v>-3.1604480273953044</v>
      </c>
      <c r="AF12" s="627">
        <v>17831</v>
      </c>
      <c r="AG12" s="559">
        <v>7.1767746588928389</v>
      </c>
      <c r="AH12" s="627">
        <v>16661</v>
      </c>
      <c r="AI12" s="559">
        <v>18.828899507881019</v>
      </c>
      <c r="AJ12" s="627">
        <v>15463</v>
      </c>
      <c r="AK12" s="559">
        <v>0.51352054082163079</v>
      </c>
      <c r="AL12" s="630">
        <v>16068</v>
      </c>
      <c r="AM12" s="571">
        <v>6.4105960264900546</v>
      </c>
      <c r="AN12" s="627">
        <v>15531</v>
      </c>
      <c r="AO12" s="559">
        <v>15.877042453182128</v>
      </c>
      <c r="AP12" s="572">
        <v>181201</v>
      </c>
      <c r="AQ12" s="629">
        <v>179673</v>
      </c>
      <c r="AR12" s="626">
        <v>7938</v>
      </c>
      <c r="AS12" s="566">
        <v>-11.198120595144871</v>
      </c>
      <c r="AT12" s="627">
        <v>14385</v>
      </c>
      <c r="AU12" s="559">
        <v>14.776988749700791</v>
      </c>
      <c r="AV12" s="627">
        <v>14878</v>
      </c>
      <c r="AW12" s="559">
        <v>-13.785710146607173</v>
      </c>
      <c r="AX12" s="627">
        <v>14009</v>
      </c>
      <c r="AY12" s="559">
        <v>-5.2869988506524237</v>
      </c>
      <c r="AZ12" s="627">
        <v>14940</v>
      </c>
      <c r="BA12" s="559">
        <v>-10.635243450173476</v>
      </c>
      <c r="BB12" s="627">
        <v>10541</v>
      </c>
      <c r="BC12" s="559">
        <v>-33.43227028733817</v>
      </c>
      <c r="BD12" s="627">
        <v>12931</v>
      </c>
      <c r="BE12" s="559">
        <v>-4.7369972005304248</v>
      </c>
      <c r="BF12" s="627">
        <v>15811</v>
      </c>
      <c r="BG12" s="559">
        <v>-11.328585048511016</v>
      </c>
      <c r="BH12" s="627">
        <v>14966</v>
      </c>
      <c r="BI12" s="559">
        <v>-10.173458976051847</v>
      </c>
      <c r="BJ12" s="627">
        <v>17122</v>
      </c>
      <c r="BK12" s="559">
        <v>10.72883657763694</v>
      </c>
      <c r="BL12" s="627">
        <v>16342</v>
      </c>
      <c r="BM12" s="559">
        <v>1.705252676126463</v>
      </c>
      <c r="BN12" s="627">
        <v>15067</v>
      </c>
      <c r="BO12" s="559">
        <v>-2.9875732406155464</v>
      </c>
      <c r="BP12" s="573">
        <v>168930</v>
      </c>
      <c r="BQ12" s="1558">
        <v>168631</v>
      </c>
      <c r="BR12" s="631">
        <v>-6.1456089674018983</v>
      </c>
      <c r="BS12" s="1878"/>
      <c r="BT12" s="1603">
        <v>8569</v>
      </c>
      <c r="BU12" s="575">
        <v>7.9491055681531861</v>
      </c>
      <c r="BV12" s="627">
        <v>14401</v>
      </c>
      <c r="BW12" s="575">
        <v>0.11122697254084812</v>
      </c>
      <c r="BX12" s="632">
        <v>13932</v>
      </c>
      <c r="BY12" s="1590">
        <v>-6.3583815028901824</v>
      </c>
      <c r="BZ12" s="1880"/>
      <c r="CA12" s="577">
        <v>36902</v>
      </c>
      <c r="CB12" s="1553">
        <v>-0.8037418348969112</v>
      </c>
    </row>
    <row r="13" spans="1:80" ht="18.95" customHeight="1" thickBot="1">
      <c r="B13" s="578"/>
      <c r="C13" s="579" t="s">
        <v>146</v>
      </c>
      <c r="D13" s="580">
        <v>460</v>
      </c>
      <c r="E13" s="581">
        <v>830</v>
      </c>
      <c r="F13" s="580">
        <v>1190</v>
      </c>
      <c r="G13" s="581">
        <v>1040</v>
      </c>
      <c r="H13" s="580">
        <v>762</v>
      </c>
      <c r="I13" s="581">
        <v>542</v>
      </c>
      <c r="J13" s="583">
        <v>416</v>
      </c>
      <c r="K13" s="558">
        <v>491</v>
      </c>
      <c r="L13" s="586">
        <v>75</v>
      </c>
      <c r="M13" s="587">
        <v>0</v>
      </c>
      <c r="N13" s="634">
        <v>0</v>
      </c>
      <c r="O13" s="629">
        <v>0</v>
      </c>
      <c r="P13" s="591">
        <v>0</v>
      </c>
      <c r="Q13" s="629">
        <v>0</v>
      </c>
      <c r="R13" s="590">
        <v>0</v>
      </c>
      <c r="S13" s="633" t="s">
        <v>120</v>
      </c>
      <c r="T13" s="585">
        <v>0</v>
      </c>
      <c r="U13" s="584" t="s">
        <v>120</v>
      </c>
      <c r="V13" s="585">
        <v>0</v>
      </c>
      <c r="W13" s="584" t="s">
        <v>120</v>
      </c>
      <c r="X13" s="585">
        <v>0</v>
      </c>
      <c r="Y13" s="584" t="s">
        <v>120</v>
      </c>
      <c r="Z13" s="585">
        <v>0</v>
      </c>
      <c r="AA13" s="584" t="s">
        <v>120</v>
      </c>
      <c r="AB13" s="585">
        <v>0</v>
      </c>
      <c r="AC13" s="584" t="s">
        <v>120</v>
      </c>
      <c r="AD13" s="585">
        <v>0</v>
      </c>
      <c r="AE13" s="584" t="s">
        <v>120</v>
      </c>
      <c r="AF13" s="585">
        <v>0</v>
      </c>
      <c r="AG13" s="584" t="s">
        <v>120</v>
      </c>
      <c r="AH13" s="585">
        <v>0</v>
      </c>
      <c r="AI13" s="584" t="s">
        <v>120</v>
      </c>
      <c r="AJ13" s="585">
        <v>0</v>
      </c>
      <c r="AK13" s="584" t="s">
        <v>120</v>
      </c>
      <c r="AL13" s="592">
        <v>0</v>
      </c>
      <c r="AM13" s="635" t="s">
        <v>120</v>
      </c>
      <c r="AN13" s="585">
        <v>0</v>
      </c>
      <c r="AO13" s="584" t="s">
        <v>120</v>
      </c>
      <c r="AP13" s="636">
        <v>0</v>
      </c>
      <c r="AQ13" s="629">
        <v>0</v>
      </c>
      <c r="AR13" s="590">
        <v>0</v>
      </c>
      <c r="AS13" s="633" t="s">
        <v>120</v>
      </c>
      <c r="AT13" s="585">
        <v>0</v>
      </c>
      <c r="AU13" s="584" t="s">
        <v>120</v>
      </c>
      <c r="AV13" s="585">
        <v>0</v>
      </c>
      <c r="AW13" s="584" t="s">
        <v>120</v>
      </c>
      <c r="AX13" s="585">
        <v>0</v>
      </c>
      <c r="AY13" s="584" t="s">
        <v>120</v>
      </c>
      <c r="AZ13" s="585">
        <v>0</v>
      </c>
      <c r="BA13" s="584" t="s">
        <v>120</v>
      </c>
      <c r="BB13" s="585">
        <v>0</v>
      </c>
      <c r="BC13" s="584" t="s">
        <v>120</v>
      </c>
      <c r="BD13" s="585">
        <v>0</v>
      </c>
      <c r="BE13" s="584" t="s">
        <v>120</v>
      </c>
      <c r="BF13" s="585">
        <v>0</v>
      </c>
      <c r="BG13" s="584" t="s">
        <v>120</v>
      </c>
      <c r="BH13" s="585">
        <v>0</v>
      </c>
      <c r="BI13" s="584" t="s">
        <v>120</v>
      </c>
      <c r="BJ13" s="585">
        <v>0</v>
      </c>
      <c r="BK13" s="584" t="s">
        <v>120</v>
      </c>
      <c r="BL13" s="585">
        <v>0</v>
      </c>
      <c r="BM13" s="584" t="s">
        <v>121</v>
      </c>
      <c r="BN13" s="585">
        <v>0</v>
      </c>
      <c r="BO13" s="584" t="s">
        <v>120</v>
      </c>
      <c r="BP13" s="637">
        <v>0</v>
      </c>
      <c r="BQ13" s="1558">
        <v>0</v>
      </c>
      <c r="BR13" s="638" t="s">
        <v>121</v>
      </c>
      <c r="BS13" s="1879"/>
      <c r="BT13" s="1602">
        <v>0</v>
      </c>
      <c r="BU13" s="639" t="s">
        <v>121</v>
      </c>
      <c r="BV13" s="585">
        <v>0</v>
      </c>
      <c r="BW13" s="639" t="s">
        <v>121</v>
      </c>
      <c r="BX13" s="597">
        <v>0</v>
      </c>
      <c r="BY13" s="724" t="s">
        <v>120</v>
      </c>
      <c r="BZ13" s="1880"/>
      <c r="CA13" s="640">
        <v>0</v>
      </c>
      <c r="CB13" s="1559" t="s">
        <v>120</v>
      </c>
    </row>
    <row r="14" spans="1:80" s="151" customFormat="1" ht="29.25" customHeight="1" thickBot="1">
      <c r="A14" s="519"/>
      <c r="B14" s="599" t="s">
        <v>89</v>
      </c>
      <c r="C14" s="600"/>
      <c r="D14" s="601">
        <v>688689</v>
      </c>
      <c r="E14" s="306">
        <v>725998</v>
      </c>
      <c r="F14" s="601">
        <v>779635</v>
      </c>
      <c r="G14" s="306">
        <v>772252</v>
      </c>
      <c r="H14" s="601">
        <v>773880</v>
      </c>
      <c r="I14" s="306">
        <v>780174</v>
      </c>
      <c r="J14" s="602">
        <v>776886</v>
      </c>
      <c r="K14" s="306">
        <v>772698</v>
      </c>
      <c r="L14" s="605">
        <v>676872</v>
      </c>
      <c r="M14" s="525">
        <v>697386</v>
      </c>
      <c r="N14" s="606">
        <v>731739</v>
      </c>
      <c r="O14" s="607">
        <v>706732</v>
      </c>
      <c r="P14" s="608">
        <v>792169</v>
      </c>
      <c r="Q14" s="607">
        <v>771307</v>
      </c>
      <c r="R14" s="523">
        <v>74416</v>
      </c>
      <c r="S14" s="526">
        <v>15.423749844893891</v>
      </c>
      <c r="T14" s="524">
        <v>36294</v>
      </c>
      <c r="U14" s="522">
        <v>-39.744994521366671</v>
      </c>
      <c r="V14" s="524">
        <v>65375</v>
      </c>
      <c r="W14" s="522">
        <v>-9.5042981132597788</v>
      </c>
      <c r="X14" s="524">
        <v>69621</v>
      </c>
      <c r="Y14" s="522">
        <v>19.261010329410567</v>
      </c>
      <c r="Z14" s="524">
        <v>77919</v>
      </c>
      <c r="AA14" s="522">
        <v>19.986141053279965</v>
      </c>
      <c r="AB14" s="524">
        <v>75457</v>
      </c>
      <c r="AC14" s="522">
        <v>-3.4842225093053401</v>
      </c>
      <c r="AD14" s="524">
        <v>70477</v>
      </c>
      <c r="AE14" s="522">
        <v>13.711095693702703</v>
      </c>
      <c r="AF14" s="524">
        <v>31998</v>
      </c>
      <c r="AG14" s="522">
        <v>-21.569684788470028</v>
      </c>
      <c r="AH14" s="524">
        <v>58359</v>
      </c>
      <c r="AI14" s="522">
        <v>-27.612255023567357</v>
      </c>
      <c r="AJ14" s="524">
        <v>84755</v>
      </c>
      <c r="AK14" s="522">
        <v>35.655750824290152</v>
      </c>
      <c r="AL14" s="528">
        <v>83444</v>
      </c>
      <c r="AM14" s="529">
        <v>8.7076602397081757</v>
      </c>
      <c r="AN14" s="524">
        <v>69756</v>
      </c>
      <c r="AO14" s="522">
        <v>-1.8751142933505918</v>
      </c>
      <c r="AP14" s="609">
        <v>797871</v>
      </c>
      <c r="AQ14" s="607">
        <v>845680</v>
      </c>
      <c r="AR14" s="523">
        <v>89006</v>
      </c>
      <c r="AS14" s="526">
        <v>1.8142301532830061</v>
      </c>
      <c r="AT14" s="524">
        <v>91564</v>
      </c>
      <c r="AU14" s="522">
        <v>14.104129800861998</v>
      </c>
      <c r="AV14" s="524">
        <v>127039</v>
      </c>
      <c r="AW14" s="522">
        <v>16.482216700438997</v>
      </c>
      <c r="AX14" s="524">
        <v>90481</v>
      </c>
      <c r="AY14" s="522">
        <v>20.269300297746</v>
      </c>
      <c r="AZ14" s="524">
        <v>95727</v>
      </c>
      <c r="BA14" s="522">
        <v>7.2523360297579984</v>
      </c>
      <c r="BB14" s="524">
        <v>105038</v>
      </c>
      <c r="BC14" s="522">
        <v>2.6453371900989993</v>
      </c>
      <c r="BD14" s="524">
        <v>92157</v>
      </c>
      <c r="BE14" s="522">
        <v>1.0161131206839968</v>
      </c>
      <c r="BF14" s="524">
        <v>72141</v>
      </c>
      <c r="BG14" s="522">
        <v>0.81472372061800513</v>
      </c>
      <c r="BH14" s="524">
        <v>105650</v>
      </c>
      <c r="BI14" s="522">
        <v>-2.4595158520597948</v>
      </c>
      <c r="BJ14" s="524">
        <v>80550</v>
      </c>
      <c r="BK14" s="522">
        <v>-4.9613592118459025</v>
      </c>
      <c r="BL14" s="524">
        <v>68436</v>
      </c>
      <c r="BM14" s="522">
        <v>-17.985714970519155</v>
      </c>
      <c r="BN14" s="524">
        <v>57360</v>
      </c>
      <c r="BO14" s="522">
        <v>-17.770514364355748</v>
      </c>
      <c r="BP14" s="610">
        <v>826371</v>
      </c>
      <c r="BQ14" s="1555">
        <v>810741</v>
      </c>
      <c r="BR14" s="611">
        <v>-4.1314681676284124</v>
      </c>
      <c r="BS14" s="1877" t="s">
        <v>147</v>
      </c>
      <c r="BT14" s="1599">
        <v>72638</v>
      </c>
      <c r="BU14" s="531">
        <v>3.8501679891343059</v>
      </c>
      <c r="BV14" s="524">
        <v>67370</v>
      </c>
      <c r="BW14" s="531">
        <v>-18.033385244306004</v>
      </c>
      <c r="BX14" s="532">
        <v>68256</v>
      </c>
      <c r="BY14" s="1588">
        <v>-4.8789665119779215</v>
      </c>
      <c r="BZ14" s="1876" t="s">
        <v>148</v>
      </c>
      <c r="CA14" s="612">
        <v>208264</v>
      </c>
      <c r="CB14" s="1556">
        <v>-6.9809820718732993</v>
      </c>
    </row>
    <row r="15" spans="1:80" ht="18.95" customHeight="1" thickBot="1">
      <c r="B15" s="578"/>
      <c r="C15" s="613" t="s">
        <v>92</v>
      </c>
      <c r="D15" s="535">
        <v>180396</v>
      </c>
      <c r="E15" s="536">
        <v>170656</v>
      </c>
      <c r="F15" s="535">
        <v>144070</v>
      </c>
      <c r="G15" s="536">
        <v>140781</v>
      </c>
      <c r="H15" s="535">
        <v>129378</v>
      </c>
      <c r="I15" s="536">
        <v>126521</v>
      </c>
      <c r="J15" s="615">
        <v>147802</v>
      </c>
      <c r="K15" s="536">
        <v>148514</v>
      </c>
      <c r="L15" s="616">
        <v>120473</v>
      </c>
      <c r="M15" s="542">
        <v>127442</v>
      </c>
      <c r="N15" s="618">
        <v>130568</v>
      </c>
      <c r="O15" s="545">
        <v>120003</v>
      </c>
      <c r="P15" s="619">
        <v>106271</v>
      </c>
      <c r="Q15" s="545">
        <v>99230</v>
      </c>
      <c r="R15" s="539">
        <v>9664</v>
      </c>
      <c r="S15" s="617">
        <v>-12.944779749572106</v>
      </c>
      <c r="T15" s="540">
        <v>5247</v>
      </c>
      <c r="U15" s="614">
        <v>-32.051282051282044</v>
      </c>
      <c r="V15" s="540">
        <v>8984</v>
      </c>
      <c r="W15" s="614">
        <v>-25.83175101131016</v>
      </c>
      <c r="X15" s="540">
        <v>9157</v>
      </c>
      <c r="Y15" s="614">
        <v>15.037688442211049</v>
      </c>
      <c r="Z15" s="540">
        <v>10152</v>
      </c>
      <c r="AA15" s="614">
        <v>20.613045027919696</v>
      </c>
      <c r="AB15" s="540">
        <v>11684</v>
      </c>
      <c r="AC15" s="614">
        <v>35.122007632704992</v>
      </c>
      <c r="AD15" s="540">
        <v>11434</v>
      </c>
      <c r="AE15" s="614">
        <v>75.019133629266804</v>
      </c>
      <c r="AF15" s="540">
        <v>7045</v>
      </c>
      <c r="AG15" s="614">
        <v>26.526580459770116</v>
      </c>
      <c r="AH15" s="540">
        <v>13387</v>
      </c>
      <c r="AI15" s="614">
        <v>33.376506924379783</v>
      </c>
      <c r="AJ15" s="540">
        <v>13769</v>
      </c>
      <c r="AK15" s="614">
        <v>41.206030150753776</v>
      </c>
      <c r="AL15" s="547">
        <v>13128</v>
      </c>
      <c r="AM15" s="620">
        <v>26.987811955890891</v>
      </c>
      <c r="AN15" s="540">
        <v>9298</v>
      </c>
      <c r="AO15" s="614">
        <v>15.017318159327075</v>
      </c>
      <c r="AP15" s="621">
        <v>122949</v>
      </c>
      <c r="AQ15" s="545">
        <v>131993</v>
      </c>
      <c r="AR15" s="539">
        <v>12810</v>
      </c>
      <c r="AS15" s="617">
        <v>32.553807947019862</v>
      </c>
      <c r="AT15" s="540">
        <v>12009</v>
      </c>
      <c r="AU15" s="614">
        <v>128.87364208118925</v>
      </c>
      <c r="AV15" s="540">
        <v>8120</v>
      </c>
      <c r="AW15" s="614">
        <v>-9.6170970614425642</v>
      </c>
      <c r="AX15" s="540">
        <v>8317</v>
      </c>
      <c r="AY15" s="614">
        <v>-9.1733100360380035</v>
      </c>
      <c r="AZ15" s="540">
        <v>8548</v>
      </c>
      <c r="BA15" s="614">
        <v>-15.799842395587078</v>
      </c>
      <c r="BB15" s="540">
        <v>6871</v>
      </c>
      <c r="BC15" s="614">
        <v>-41.193084560082163</v>
      </c>
      <c r="BD15" s="540">
        <v>8098</v>
      </c>
      <c r="BE15" s="614">
        <v>-29.176141332866891</v>
      </c>
      <c r="BF15" s="540">
        <v>3832</v>
      </c>
      <c r="BG15" s="614">
        <v>-45.606813342796301</v>
      </c>
      <c r="BH15" s="540">
        <v>7433</v>
      </c>
      <c r="BI15" s="614">
        <v>-44.475984163740947</v>
      </c>
      <c r="BJ15" s="540">
        <v>8158</v>
      </c>
      <c r="BK15" s="614">
        <v>-40.750962306630832</v>
      </c>
      <c r="BL15" s="540">
        <v>8017</v>
      </c>
      <c r="BM15" s="614">
        <v>-38.932053625837902</v>
      </c>
      <c r="BN15" s="540">
        <v>5870</v>
      </c>
      <c r="BO15" s="614">
        <v>-36.868143686814371</v>
      </c>
      <c r="BP15" s="622">
        <v>98083</v>
      </c>
      <c r="BQ15" s="1550">
        <v>89400</v>
      </c>
      <c r="BR15" s="551">
        <v>-32.269135484457507</v>
      </c>
      <c r="BS15" s="1877"/>
      <c r="BT15" s="1600">
        <v>8611</v>
      </c>
      <c r="BU15" s="623">
        <v>-32.779078844652616</v>
      </c>
      <c r="BV15" s="540">
        <v>7937</v>
      </c>
      <c r="BW15" s="623">
        <v>-33.907902406528436</v>
      </c>
      <c r="BX15" s="553">
        <v>7708</v>
      </c>
      <c r="BY15" s="1589">
        <v>-5.0738916256157722</v>
      </c>
      <c r="BZ15" s="1876"/>
      <c r="CA15" s="624">
        <v>24256</v>
      </c>
      <c r="CB15" s="1557">
        <v>-26.360848841798486</v>
      </c>
    </row>
    <row r="16" spans="1:80" ht="18.95" customHeight="1" thickBot="1">
      <c r="B16" s="578"/>
      <c r="C16" s="555" t="s">
        <v>149</v>
      </c>
      <c r="D16" s="557">
        <v>150599</v>
      </c>
      <c r="E16" s="558">
        <v>199130</v>
      </c>
      <c r="F16" s="557">
        <v>279902</v>
      </c>
      <c r="G16" s="558">
        <v>274548</v>
      </c>
      <c r="H16" s="557">
        <v>257084</v>
      </c>
      <c r="I16" s="558">
        <v>256523</v>
      </c>
      <c r="J16" s="560">
        <v>251949</v>
      </c>
      <c r="K16" s="558">
        <v>249014</v>
      </c>
      <c r="L16" s="564">
        <v>219391</v>
      </c>
      <c r="M16" s="628">
        <v>225186</v>
      </c>
      <c r="N16" s="567">
        <v>228557</v>
      </c>
      <c r="O16" s="629">
        <v>220463</v>
      </c>
      <c r="P16" s="569">
        <v>215798</v>
      </c>
      <c r="Q16" s="629">
        <v>201307</v>
      </c>
      <c r="R16" s="626">
        <v>21695</v>
      </c>
      <c r="S16" s="566">
        <v>13.03600270932111</v>
      </c>
      <c r="T16" s="627">
        <v>5953</v>
      </c>
      <c r="U16" s="559">
        <v>-74.9653055216788</v>
      </c>
      <c r="V16" s="627">
        <v>19565</v>
      </c>
      <c r="W16" s="559">
        <v>4.4469357249626427</v>
      </c>
      <c r="X16" s="627">
        <v>18231</v>
      </c>
      <c r="Y16" s="559">
        <v>-12.363601403643713</v>
      </c>
      <c r="Z16" s="627">
        <v>20462</v>
      </c>
      <c r="AA16" s="559">
        <v>37.338076380965163</v>
      </c>
      <c r="AB16" s="627">
        <v>15217</v>
      </c>
      <c r="AC16" s="559">
        <v>-30.740521596650126</v>
      </c>
      <c r="AD16" s="627">
        <v>17546</v>
      </c>
      <c r="AE16" s="559">
        <v>42.245642480745857</v>
      </c>
      <c r="AF16" s="627">
        <v>11776</v>
      </c>
      <c r="AG16" s="559">
        <v>-3.5781544256120554</v>
      </c>
      <c r="AH16" s="627">
        <v>17600</v>
      </c>
      <c r="AI16" s="559">
        <v>-22.227132125497135</v>
      </c>
      <c r="AJ16" s="627">
        <v>20762</v>
      </c>
      <c r="AK16" s="559">
        <v>253.51609058402863</v>
      </c>
      <c r="AL16" s="630">
        <v>22128</v>
      </c>
      <c r="AM16" s="571">
        <v>13.751092376497212</v>
      </c>
      <c r="AN16" s="627">
        <v>20223</v>
      </c>
      <c r="AO16" s="559">
        <v>-15.445080904795745</v>
      </c>
      <c r="AP16" s="572">
        <v>211158</v>
      </c>
      <c r="AQ16" s="629">
        <v>215645</v>
      </c>
      <c r="AR16" s="626">
        <v>14840</v>
      </c>
      <c r="AS16" s="566">
        <v>-31.597142198663292</v>
      </c>
      <c r="AT16" s="627">
        <v>21065</v>
      </c>
      <c r="AU16" s="559">
        <v>253.85519905929783</v>
      </c>
      <c r="AV16" s="627">
        <v>15795</v>
      </c>
      <c r="AW16" s="559">
        <v>-19.269102990033232</v>
      </c>
      <c r="AX16" s="627">
        <v>16060</v>
      </c>
      <c r="AY16" s="559">
        <v>-11.908288080741585</v>
      </c>
      <c r="AZ16" s="627">
        <v>22417</v>
      </c>
      <c r="BA16" s="559">
        <v>9.5542957677646285</v>
      </c>
      <c r="BB16" s="627">
        <v>18561</v>
      </c>
      <c r="BC16" s="559">
        <v>21.975422225142921</v>
      </c>
      <c r="BD16" s="627">
        <v>19616</v>
      </c>
      <c r="BE16" s="559">
        <v>11.797560697594903</v>
      </c>
      <c r="BF16" s="627">
        <v>9738</v>
      </c>
      <c r="BG16" s="559">
        <v>-17.306385869565219</v>
      </c>
      <c r="BH16" s="627">
        <v>24626</v>
      </c>
      <c r="BI16" s="559">
        <v>39.920454545454533</v>
      </c>
      <c r="BJ16" s="627">
        <v>23991</v>
      </c>
      <c r="BK16" s="559">
        <v>15.552451594258727</v>
      </c>
      <c r="BL16" s="627">
        <v>17684</v>
      </c>
      <c r="BM16" s="559">
        <v>-20.083152566883584</v>
      </c>
      <c r="BN16" s="627">
        <v>19057</v>
      </c>
      <c r="BO16" s="559">
        <v>-5.7657123077683821</v>
      </c>
      <c r="BP16" s="573">
        <v>223450</v>
      </c>
      <c r="BQ16" s="1558">
        <v>222336</v>
      </c>
      <c r="BR16" s="631">
        <v>3.1027846692480665</v>
      </c>
      <c r="BS16" s="1877"/>
      <c r="BT16" s="1603">
        <v>17232</v>
      </c>
      <c r="BU16" s="575">
        <v>16.118598382749312</v>
      </c>
      <c r="BV16" s="627">
        <v>16275</v>
      </c>
      <c r="BW16" s="575">
        <v>-22.739140754806556</v>
      </c>
      <c r="BX16" s="632">
        <v>17079</v>
      </c>
      <c r="BY16" s="1590">
        <v>8.1291547958214636</v>
      </c>
      <c r="BZ16" s="1876"/>
      <c r="CA16" s="577">
        <v>50586</v>
      </c>
      <c r="CB16" s="1553">
        <v>-2.1547388781431351</v>
      </c>
    </row>
    <row r="17" spans="1:80" ht="18.95" customHeight="1" thickBot="1">
      <c r="B17" s="578"/>
      <c r="C17" s="556" t="s">
        <v>93</v>
      </c>
      <c r="D17" s="557">
        <v>237848</v>
      </c>
      <c r="E17" s="558">
        <v>236289</v>
      </c>
      <c r="F17" s="557">
        <v>233652</v>
      </c>
      <c r="G17" s="558">
        <v>235669</v>
      </c>
      <c r="H17" s="557">
        <v>248537</v>
      </c>
      <c r="I17" s="558">
        <v>251669</v>
      </c>
      <c r="J17" s="560">
        <v>224073</v>
      </c>
      <c r="K17" s="558">
        <v>214656</v>
      </c>
      <c r="L17" s="564">
        <v>188777</v>
      </c>
      <c r="M17" s="628">
        <v>200195</v>
      </c>
      <c r="N17" s="567">
        <v>205714</v>
      </c>
      <c r="O17" s="629">
        <v>196460</v>
      </c>
      <c r="P17" s="569">
        <v>255936</v>
      </c>
      <c r="Q17" s="629">
        <v>266709</v>
      </c>
      <c r="R17" s="626">
        <v>25062</v>
      </c>
      <c r="S17" s="566">
        <v>25.98401447745438</v>
      </c>
      <c r="T17" s="627">
        <v>23776</v>
      </c>
      <c r="U17" s="559">
        <v>31.971580817051517</v>
      </c>
      <c r="V17" s="627">
        <v>22320</v>
      </c>
      <c r="W17" s="559">
        <v>-0.69407367859049884</v>
      </c>
      <c r="X17" s="627">
        <v>23110</v>
      </c>
      <c r="Y17" s="559">
        <v>47.441623070052316</v>
      </c>
      <c r="Z17" s="627">
        <v>25850</v>
      </c>
      <c r="AA17" s="559">
        <v>25.278666278957047</v>
      </c>
      <c r="AB17" s="627">
        <v>25954</v>
      </c>
      <c r="AC17" s="559">
        <v>1.6249657386741916</v>
      </c>
      <c r="AD17" s="627">
        <v>22201</v>
      </c>
      <c r="AE17" s="559">
        <v>-5.3585130872197055</v>
      </c>
      <c r="AF17" s="627">
        <v>8812</v>
      </c>
      <c r="AG17" s="559">
        <v>-10.246486046037901</v>
      </c>
      <c r="AH17" s="627">
        <v>18804</v>
      </c>
      <c r="AI17" s="559">
        <v>-28.987915407854985</v>
      </c>
      <c r="AJ17" s="627">
        <v>26541</v>
      </c>
      <c r="AK17" s="559">
        <v>1.5379318260071244</v>
      </c>
      <c r="AL17" s="630">
        <v>25860</v>
      </c>
      <c r="AM17" s="571">
        <v>2.2538552787663093</v>
      </c>
      <c r="AN17" s="627">
        <v>23455</v>
      </c>
      <c r="AO17" s="559">
        <v>4.156490075047742</v>
      </c>
      <c r="AP17" s="572">
        <v>271745</v>
      </c>
      <c r="AQ17" s="629">
        <v>275921</v>
      </c>
      <c r="AR17" s="626">
        <v>22325</v>
      </c>
      <c r="AS17" s="566">
        <v>-10.92091612800256</v>
      </c>
      <c r="AT17" s="627">
        <v>26593</v>
      </c>
      <c r="AU17" s="559">
        <v>11.848082099596226</v>
      </c>
      <c r="AV17" s="627">
        <v>26416</v>
      </c>
      <c r="AW17" s="559">
        <v>18.351254480286741</v>
      </c>
      <c r="AX17" s="627">
        <v>26331</v>
      </c>
      <c r="AY17" s="559">
        <v>13.937689311986162</v>
      </c>
      <c r="AZ17" s="627">
        <v>23026</v>
      </c>
      <c r="BA17" s="559">
        <v>-10.92456479690523</v>
      </c>
      <c r="BB17" s="627">
        <v>23956</v>
      </c>
      <c r="BC17" s="559">
        <v>-7.6982353394467111</v>
      </c>
      <c r="BD17" s="627">
        <v>28769</v>
      </c>
      <c r="BE17" s="559">
        <v>29.584252961578329</v>
      </c>
      <c r="BF17" s="627">
        <v>7547</v>
      </c>
      <c r="BG17" s="559">
        <v>-14.355424421243754</v>
      </c>
      <c r="BH17" s="627">
        <v>25400</v>
      </c>
      <c r="BI17" s="559">
        <v>35.077643054669238</v>
      </c>
      <c r="BJ17" s="627">
        <v>27922</v>
      </c>
      <c r="BK17" s="559">
        <v>5.2032704118156801</v>
      </c>
      <c r="BL17" s="627">
        <v>23096</v>
      </c>
      <c r="BM17" s="559">
        <v>-10.688321732405257</v>
      </c>
      <c r="BN17" s="627">
        <v>18221</v>
      </c>
      <c r="BO17" s="559">
        <v>-22.315071413344697</v>
      </c>
      <c r="BP17" s="573">
        <v>279602</v>
      </c>
      <c r="BQ17" s="1558">
        <v>280513</v>
      </c>
      <c r="BR17" s="631">
        <v>1.6642444757738701</v>
      </c>
      <c r="BS17" s="1877"/>
      <c r="BT17" s="1603">
        <v>26559</v>
      </c>
      <c r="BU17" s="575">
        <v>18.965285554311322</v>
      </c>
      <c r="BV17" s="627">
        <v>24922</v>
      </c>
      <c r="BW17" s="575">
        <v>-6.2836084683939362</v>
      </c>
      <c r="BX17" s="632">
        <v>24764</v>
      </c>
      <c r="BY17" s="1590">
        <v>-6.2537855844942385</v>
      </c>
      <c r="BZ17" s="1876"/>
      <c r="CA17" s="577">
        <v>76245</v>
      </c>
      <c r="CB17" s="1553">
        <v>1.2092813337934984</v>
      </c>
    </row>
    <row r="18" spans="1:80" ht="18.95" customHeight="1" thickBot="1">
      <c r="B18" s="578"/>
      <c r="C18" s="642" t="s">
        <v>150</v>
      </c>
      <c r="D18" s="557">
        <v>31248</v>
      </c>
      <c r="E18" s="558">
        <v>31277</v>
      </c>
      <c r="F18" s="557">
        <v>31843</v>
      </c>
      <c r="G18" s="558">
        <v>30050</v>
      </c>
      <c r="H18" s="557">
        <v>39394</v>
      </c>
      <c r="I18" s="558">
        <v>44667</v>
      </c>
      <c r="J18" s="560">
        <v>54187</v>
      </c>
      <c r="K18" s="558">
        <v>61941</v>
      </c>
      <c r="L18" s="564">
        <v>67035</v>
      </c>
      <c r="M18" s="628">
        <v>67283</v>
      </c>
      <c r="N18" s="567">
        <v>80172</v>
      </c>
      <c r="O18" s="629">
        <v>72503</v>
      </c>
      <c r="P18" s="569">
        <v>11623</v>
      </c>
      <c r="Q18" s="629">
        <v>0</v>
      </c>
      <c r="R18" s="626">
        <v>0</v>
      </c>
      <c r="S18" s="566">
        <v>-100</v>
      </c>
      <c r="T18" s="627">
        <v>0</v>
      </c>
      <c r="U18" s="559">
        <v>-100</v>
      </c>
      <c r="V18" s="627">
        <v>0</v>
      </c>
      <c r="W18" s="559">
        <v>-100</v>
      </c>
      <c r="X18" s="627">
        <v>0</v>
      </c>
      <c r="Y18" s="559" t="e">
        <v>#DIV/0!</v>
      </c>
      <c r="Z18" s="627">
        <v>0</v>
      </c>
      <c r="AA18" s="559" t="e">
        <v>#DIV/0!</v>
      </c>
      <c r="AB18" s="627">
        <v>0</v>
      </c>
      <c r="AC18" s="559" t="e">
        <v>#DIV/0!</v>
      </c>
      <c r="AD18" s="627">
        <v>0</v>
      </c>
      <c r="AE18" s="559" t="e">
        <v>#DIV/0!</v>
      </c>
      <c r="AF18" s="627">
        <v>0</v>
      </c>
      <c r="AG18" s="559" t="e">
        <v>#DIV/0!</v>
      </c>
      <c r="AH18" s="627">
        <v>0</v>
      </c>
      <c r="AI18" s="559" t="e">
        <v>#DIV/0!</v>
      </c>
      <c r="AJ18" s="627">
        <v>0</v>
      </c>
      <c r="AK18" s="559" t="e">
        <v>#DIV/0!</v>
      </c>
      <c r="AL18" s="630">
        <v>0</v>
      </c>
      <c r="AM18" s="571" t="e">
        <v>#DIV/0!</v>
      </c>
      <c r="AN18" s="627">
        <v>0</v>
      </c>
      <c r="AO18" s="559" t="e">
        <v>#DIV/0!</v>
      </c>
      <c r="AP18" s="572">
        <v>0</v>
      </c>
      <c r="AQ18" s="629">
        <v>0</v>
      </c>
      <c r="AR18" s="626">
        <v>0</v>
      </c>
      <c r="AS18" s="566" t="e">
        <v>#DIV/0!</v>
      </c>
      <c r="AT18" s="627">
        <v>0</v>
      </c>
      <c r="AU18" s="559" t="e">
        <v>#DIV/0!</v>
      </c>
      <c r="AV18" s="627">
        <v>0</v>
      </c>
      <c r="AW18" s="559" t="e">
        <v>#DIV/0!</v>
      </c>
      <c r="AX18" s="627">
        <v>0</v>
      </c>
      <c r="AY18" s="559" t="e">
        <v>#DIV/0!</v>
      </c>
      <c r="AZ18" s="627">
        <v>0</v>
      </c>
      <c r="BA18" s="559" t="e">
        <v>#DIV/0!</v>
      </c>
      <c r="BB18" s="627">
        <v>0</v>
      </c>
      <c r="BC18" s="559" t="e">
        <v>#DIV/0!</v>
      </c>
      <c r="BD18" s="627">
        <v>0</v>
      </c>
      <c r="BE18" s="559" t="e">
        <v>#DIV/0!</v>
      </c>
      <c r="BF18" s="627">
        <v>0</v>
      </c>
      <c r="BG18" s="559" t="e">
        <v>#DIV/0!</v>
      </c>
      <c r="BH18" s="627">
        <v>0</v>
      </c>
      <c r="BI18" s="559" t="e">
        <v>#DIV/0!</v>
      </c>
      <c r="BJ18" s="627">
        <v>0</v>
      </c>
      <c r="BK18" s="559" t="e">
        <v>#DIV/0!</v>
      </c>
      <c r="BL18" s="627">
        <v>0</v>
      </c>
      <c r="BM18" s="559" t="e">
        <v>#DIV/0!</v>
      </c>
      <c r="BN18" s="627">
        <v>0</v>
      </c>
      <c r="BO18" s="559" t="e">
        <v>#DIV/0!</v>
      </c>
      <c r="BP18" s="573">
        <v>0</v>
      </c>
      <c r="BQ18" s="1558">
        <v>0</v>
      </c>
      <c r="BR18" s="638" t="s">
        <v>188</v>
      </c>
      <c r="BS18" s="1877"/>
      <c r="BT18" s="1603">
        <v>0</v>
      </c>
      <c r="BU18" s="644" t="s">
        <v>120</v>
      </c>
      <c r="BV18" s="627">
        <v>0</v>
      </c>
      <c r="BW18" s="644" t="s">
        <v>121</v>
      </c>
      <c r="BX18" s="632">
        <v>0</v>
      </c>
      <c r="BY18" s="1762" t="s">
        <v>188</v>
      </c>
      <c r="BZ18" s="1876"/>
      <c r="CA18" s="577">
        <v>0</v>
      </c>
      <c r="CB18" s="1560" t="s">
        <v>188</v>
      </c>
    </row>
    <row r="19" spans="1:80" ht="18.95" customHeight="1" thickBot="1">
      <c r="B19" s="578"/>
      <c r="C19" s="556" t="s">
        <v>151</v>
      </c>
      <c r="D19" s="557">
        <v>88509</v>
      </c>
      <c r="E19" s="558">
        <v>88598</v>
      </c>
      <c r="F19" s="557">
        <v>90168</v>
      </c>
      <c r="G19" s="558">
        <v>91204</v>
      </c>
      <c r="H19" s="557">
        <v>99487</v>
      </c>
      <c r="I19" s="558">
        <v>100794</v>
      </c>
      <c r="J19" s="560">
        <v>98875</v>
      </c>
      <c r="K19" s="561">
        <v>98573</v>
      </c>
      <c r="L19" s="564">
        <v>81196</v>
      </c>
      <c r="M19" s="565">
        <v>77280</v>
      </c>
      <c r="N19" s="567">
        <v>86728</v>
      </c>
      <c r="O19" s="568">
        <v>97303</v>
      </c>
      <c r="P19" s="569">
        <v>202541</v>
      </c>
      <c r="Q19" s="568">
        <v>204061</v>
      </c>
      <c r="R19" s="562">
        <v>17995</v>
      </c>
      <c r="S19" s="566">
        <v>106.74402573529412</v>
      </c>
      <c r="T19" s="563">
        <v>1318</v>
      </c>
      <c r="U19" s="559">
        <v>-76.260806916426517</v>
      </c>
      <c r="V19" s="563">
        <v>14506</v>
      </c>
      <c r="W19" s="559">
        <v>-19.603170204511443</v>
      </c>
      <c r="X19" s="563">
        <v>19123</v>
      </c>
      <c r="Y19" s="559">
        <v>37.180774748923966</v>
      </c>
      <c r="Z19" s="563">
        <v>21455</v>
      </c>
      <c r="AA19" s="559">
        <v>2.2153406383992262</v>
      </c>
      <c r="AB19" s="563">
        <v>22602</v>
      </c>
      <c r="AC19" s="559">
        <v>2.6244097348347282</v>
      </c>
      <c r="AD19" s="563">
        <v>19296</v>
      </c>
      <c r="AE19" s="559">
        <v>-1.8165165623568953</v>
      </c>
      <c r="AF19" s="563">
        <v>4365</v>
      </c>
      <c r="AG19" s="559">
        <v>-66.929312826729301</v>
      </c>
      <c r="AH19" s="563">
        <v>8568</v>
      </c>
      <c r="AI19" s="559">
        <v>-60.098728635961443</v>
      </c>
      <c r="AJ19" s="563">
        <v>23683</v>
      </c>
      <c r="AK19" s="559">
        <v>14.327781800627577</v>
      </c>
      <c r="AL19" s="570">
        <v>22328</v>
      </c>
      <c r="AM19" s="571">
        <v>2.9936805203192023</v>
      </c>
      <c r="AN19" s="563">
        <v>16780</v>
      </c>
      <c r="AO19" s="559">
        <v>1.2734624901925287</v>
      </c>
      <c r="AP19" s="572">
        <v>192019</v>
      </c>
      <c r="AQ19" s="568">
        <v>222121</v>
      </c>
      <c r="AR19" s="562">
        <v>19970</v>
      </c>
      <c r="AS19" s="566">
        <v>10.975270908585728</v>
      </c>
      <c r="AT19" s="563">
        <v>22525</v>
      </c>
      <c r="AU19" s="559">
        <v>1609.0288315629741</v>
      </c>
      <c r="AV19" s="563">
        <v>21426</v>
      </c>
      <c r="AW19" s="559">
        <v>47.704398180063436</v>
      </c>
      <c r="AX19" s="563">
        <v>19959</v>
      </c>
      <c r="AY19" s="559">
        <v>4.3716990012027281</v>
      </c>
      <c r="AZ19" s="563">
        <v>19779</v>
      </c>
      <c r="BA19" s="559">
        <v>-7.8116989046842207</v>
      </c>
      <c r="BB19" s="563">
        <v>21120</v>
      </c>
      <c r="BC19" s="559">
        <v>-6.5569418635518986</v>
      </c>
      <c r="BD19" s="563">
        <v>16371</v>
      </c>
      <c r="BE19" s="559">
        <v>-15.15858208955224</v>
      </c>
      <c r="BF19" s="563">
        <v>10116</v>
      </c>
      <c r="BG19" s="559">
        <v>131.75257731958766</v>
      </c>
      <c r="BH19" s="563">
        <v>19640</v>
      </c>
      <c r="BI19" s="559">
        <v>129.2250233426704</v>
      </c>
      <c r="BJ19" s="563">
        <v>20479</v>
      </c>
      <c r="BK19" s="559">
        <v>-13.528691466452727</v>
      </c>
      <c r="BL19" s="563">
        <v>19639</v>
      </c>
      <c r="BM19" s="559">
        <v>-12.043174489430314</v>
      </c>
      <c r="BN19" s="563">
        <v>14212</v>
      </c>
      <c r="BO19" s="559">
        <v>-15.303933253873652</v>
      </c>
      <c r="BP19" s="573">
        <v>225236</v>
      </c>
      <c r="BQ19" s="1552">
        <v>218492</v>
      </c>
      <c r="BR19" s="574">
        <v>-1.6337941932550279</v>
      </c>
      <c r="BS19" s="1877"/>
      <c r="BT19" s="1601">
        <v>20236</v>
      </c>
      <c r="BU19" s="575">
        <v>1.3319979969955114</v>
      </c>
      <c r="BV19" s="563">
        <v>18236</v>
      </c>
      <c r="BW19" s="575">
        <v>-19.041065482796895</v>
      </c>
      <c r="BX19" s="576">
        <v>18705</v>
      </c>
      <c r="BY19" s="1590">
        <v>-12.699523942873142</v>
      </c>
      <c r="BZ19" s="1876"/>
      <c r="CA19" s="577">
        <v>57177</v>
      </c>
      <c r="CB19" s="1561">
        <v>-10.550523302201157</v>
      </c>
    </row>
    <row r="20" spans="1:80" ht="18.95" customHeight="1" thickBot="1">
      <c r="B20" s="645"/>
      <c r="C20" s="645" t="s">
        <v>152</v>
      </c>
      <c r="D20" s="580">
        <v>89</v>
      </c>
      <c r="E20" s="646">
        <v>48</v>
      </c>
      <c r="F20" s="647">
        <v>0</v>
      </c>
      <c r="G20" s="648">
        <v>0</v>
      </c>
      <c r="H20" s="647">
        <v>0</v>
      </c>
      <c r="I20" s="648">
        <v>0</v>
      </c>
      <c r="J20" s="649">
        <v>0</v>
      </c>
      <c r="K20" s="650">
        <v>0</v>
      </c>
      <c r="L20" s="586">
        <v>0</v>
      </c>
      <c r="M20" s="587">
        <v>0</v>
      </c>
      <c r="N20" s="591">
        <v>0</v>
      </c>
      <c r="O20" s="651">
        <v>0</v>
      </c>
      <c r="P20" s="591">
        <v>0</v>
      </c>
      <c r="Q20" s="651">
        <v>0</v>
      </c>
      <c r="R20" s="590">
        <v>0</v>
      </c>
      <c r="S20" s="633" t="s">
        <v>120</v>
      </c>
      <c r="T20" s="585">
        <v>0</v>
      </c>
      <c r="U20" s="584" t="s">
        <v>120</v>
      </c>
      <c r="V20" s="585">
        <v>0</v>
      </c>
      <c r="W20" s="584" t="s">
        <v>120</v>
      </c>
      <c r="X20" s="585">
        <v>0</v>
      </c>
      <c r="Y20" s="584" t="s">
        <v>120</v>
      </c>
      <c r="Z20" s="585">
        <v>0</v>
      </c>
      <c r="AA20" s="584" t="s">
        <v>120</v>
      </c>
      <c r="AB20" s="585">
        <v>0</v>
      </c>
      <c r="AC20" s="584" t="s">
        <v>120</v>
      </c>
      <c r="AD20" s="585">
        <v>0</v>
      </c>
      <c r="AE20" s="584" t="s">
        <v>120</v>
      </c>
      <c r="AF20" s="585">
        <v>0</v>
      </c>
      <c r="AG20" s="584" t="s">
        <v>120</v>
      </c>
      <c r="AH20" s="585">
        <v>0</v>
      </c>
      <c r="AI20" s="584" t="s">
        <v>120</v>
      </c>
      <c r="AJ20" s="585">
        <v>0</v>
      </c>
      <c r="AK20" s="584" t="s">
        <v>120</v>
      </c>
      <c r="AL20" s="592">
        <v>0</v>
      </c>
      <c r="AM20" s="635" t="s">
        <v>120</v>
      </c>
      <c r="AN20" s="585">
        <v>0</v>
      </c>
      <c r="AO20" s="584" t="s">
        <v>120</v>
      </c>
      <c r="AP20" s="636">
        <v>0</v>
      </c>
      <c r="AQ20" s="651">
        <v>0</v>
      </c>
      <c r="AR20" s="590">
        <v>0</v>
      </c>
      <c r="AS20" s="633" t="s">
        <v>120</v>
      </c>
      <c r="AT20" s="585">
        <v>0</v>
      </c>
      <c r="AU20" s="584" t="s">
        <v>120</v>
      </c>
      <c r="AV20" s="585">
        <v>0</v>
      </c>
      <c r="AW20" s="584" t="s">
        <v>120</v>
      </c>
      <c r="AX20" s="585">
        <v>0</v>
      </c>
      <c r="AY20" s="584" t="s">
        <v>120</v>
      </c>
      <c r="AZ20" s="585">
        <v>0</v>
      </c>
      <c r="BA20" s="584" t="s">
        <v>120</v>
      </c>
      <c r="BB20" s="585">
        <v>0</v>
      </c>
      <c r="BC20" s="584" t="s">
        <v>120</v>
      </c>
      <c r="BD20" s="585">
        <v>0</v>
      </c>
      <c r="BE20" s="584" t="s">
        <v>120</v>
      </c>
      <c r="BF20" s="585">
        <v>0</v>
      </c>
      <c r="BG20" s="584" t="s">
        <v>120</v>
      </c>
      <c r="BH20" s="585">
        <v>0</v>
      </c>
      <c r="BI20" s="584" t="s">
        <v>120</v>
      </c>
      <c r="BJ20" s="585">
        <v>0</v>
      </c>
      <c r="BK20" s="584" t="s">
        <v>120</v>
      </c>
      <c r="BL20" s="585">
        <v>0</v>
      </c>
      <c r="BM20" s="584" t="s">
        <v>120</v>
      </c>
      <c r="BN20" s="585">
        <v>0</v>
      </c>
      <c r="BO20" s="584" t="s">
        <v>120</v>
      </c>
      <c r="BP20" s="637">
        <v>0</v>
      </c>
      <c r="BQ20" s="1562">
        <v>0</v>
      </c>
      <c r="BR20" s="1583" t="s">
        <v>121</v>
      </c>
      <c r="BS20" s="1877"/>
      <c r="BT20" s="1602">
        <v>0</v>
      </c>
      <c r="BU20" s="639" t="s">
        <v>120</v>
      </c>
      <c r="BV20" s="585">
        <v>0</v>
      </c>
      <c r="BW20" s="639" t="s">
        <v>121</v>
      </c>
      <c r="BX20" s="597">
        <v>0</v>
      </c>
      <c r="BY20" s="641" t="s">
        <v>120</v>
      </c>
      <c r="BZ20" s="1876"/>
      <c r="CA20" s="640">
        <v>0</v>
      </c>
      <c r="CB20" s="1563" t="s">
        <v>120</v>
      </c>
    </row>
    <row r="21" spans="1:80" s="151" customFormat="1" ht="43.5" customHeight="1" thickBot="1">
      <c r="A21" s="519"/>
      <c r="B21" s="599" t="s">
        <v>98</v>
      </c>
      <c r="C21" s="600"/>
      <c r="D21" s="601">
        <v>2517651</v>
      </c>
      <c r="E21" s="497">
        <v>2550917</v>
      </c>
      <c r="F21" s="601">
        <v>2556134</v>
      </c>
      <c r="G21" s="497">
        <v>2513873</v>
      </c>
      <c r="H21" s="601">
        <v>2570815</v>
      </c>
      <c r="I21" s="497">
        <v>2594514</v>
      </c>
      <c r="J21" s="602">
        <v>2570331</v>
      </c>
      <c r="K21" s="497">
        <v>2435464</v>
      </c>
      <c r="L21" s="605">
        <v>2412595</v>
      </c>
      <c r="M21" s="525">
        <v>2612815</v>
      </c>
      <c r="N21" s="606">
        <v>2751523</v>
      </c>
      <c r="O21" s="527">
        <v>2864257</v>
      </c>
      <c r="P21" s="608">
        <v>3239744</v>
      </c>
      <c r="Q21" s="527">
        <v>3219939</v>
      </c>
      <c r="R21" s="523">
        <v>221844</v>
      </c>
      <c r="S21" s="526">
        <v>-5.2673382327194247</v>
      </c>
      <c r="T21" s="524">
        <v>248742</v>
      </c>
      <c r="U21" s="522">
        <v>7.8053333762497346E-2</v>
      </c>
      <c r="V21" s="524">
        <v>297287</v>
      </c>
      <c r="W21" s="522">
        <v>-2.5131906437427745</v>
      </c>
      <c r="X21" s="524">
        <v>242826</v>
      </c>
      <c r="Y21" s="522">
        <v>21.482852640268149</v>
      </c>
      <c r="Z21" s="524">
        <v>277632</v>
      </c>
      <c r="AA21" s="522">
        <v>17.874929414811632</v>
      </c>
      <c r="AB21" s="524">
        <v>290434</v>
      </c>
      <c r="AC21" s="522">
        <v>-7.1012522590241076</v>
      </c>
      <c r="AD21" s="524">
        <v>260408</v>
      </c>
      <c r="AE21" s="522">
        <v>-2.7101344232651599</v>
      </c>
      <c r="AF21" s="524">
        <v>274660</v>
      </c>
      <c r="AG21" s="522">
        <v>-5.6284166148411998</v>
      </c>
      <c r="AH21" s="524">
        <v>300098</v>
      </c>
      <c r="AI21" s="522">
        <v>-3.1476419311217398</v>
      </c>
      <c r="AJ21" s="524">
        <v>290300</v>
      </c>
      <c r="AK21" s="522">
        <v>-1.2010386993795805</v>
      </c>
      <c r="AL21" s="528">
        <v>305821</v>
      </c>
      <c r="AM21" s="529">
        <v>5.4246169226261287</v>
      </c>
      <c r="AN21" s="524">
        <v>297849</v>
      </c>
      <c r="AO21" s="522">
        <v>18.40689811446768</v>
      </c>
      <c r="AP21" s="609">
        <v>3307901</v>
      </c>
      <c r="AQ21" s="527">
        <v>3218717</v>
      </c>
      <c r="AR21" s="523">
        <v>247797</v>
      </c>
      <c r="AS21" s="526">
        <v>11.698761291718499</v>
      </c>
      <c r="AT21" s="524">
        <v>192445</v>
      </c>
      <c r="AU21" s="522">
        <v>-22.632687684427999</v>
      </c>
      <c r="AV21" s="524">
        <v>238447</v>
      </c>
      <c r="AW21" s="522">
        <v>-19.792321897694819</v>
      </c>
      <c r="AX21" s="524">
        <v>214961</v>
      </c>
      <c r="AY21" s="522">
        <v>-11.475295067249803</v>
      </c>
      <c r="AZ21" s="524">
        <v>247218</v>
      </c>
      <c r="BA21" s="522">
        <v>-10.954789073305676</v>
      </c>
      <c r="BB21" s="524">
        <v>258665</v>
      </c>
      <c r="BC21" s="522">
        <v>-10.938457618598378</v>
      </c>
      <c r="BD21" s="524">
        <v>251124</v>
      </c>
      <c r="BE21" s="522">
        <v>-3.5651746490123202</v>
      </c>
      <c r="BF21" s="524">
        <v>268687</v>
      </c>
      <c r="BG21" s="522">
        <v>-2.1630379378140248</v>
      </c>
      <c r="BH21" s="524">
        <v>260958</v>
      </c>
      <c r="BI21" s="522">
        <v>-13.04240614732521</v>
      </c>
      <c r="BJ21" s="524">
        <v>268830</v>
      </c>
      <c r="BK21" s="522">
        <v>-7.3957974509128377</v>
      </c>
      <c r="BL21" s="524">
        <v>294926</v>
      </c>
      <c r="BM21" s="522">
        <v>-3.5625414866866549</v>
      </c>
      <c r="BN21" s="524">
        <v>288342</v>
      </c>
      <c r="BO21" s="522">
        <v>-3.1918858213389996</v>
      </c>
      <c r="BP21" s="610">
        <v>3032400</v>
      </c>
      <c r="BQ21" s="1549">
        <v>3064487</v>
      </c>
      <c r="BR21" s="652">
        <v>-4.7916607766386363</v>
      </c>
      <c r="BS21" s="1874" t="s">
        <v>192</v>
      </c>
      <c r="BT21" s="1604">
        <v>234752</v>
      </c>
      <c r="BU21" s="654">
        <v>-5.2643898029435405</v>
      </c>
      <c r="BV21" s="653">
        <v>207896</v>
      </c>
      <c r="BW21" s="654">
        <v>8.0287874457637258</v>
      </c>
      <c r="BX21" s="532">
        <v>268128</v>
      </c>
      <c r="BY21" s="1588">
        <v>12.447629871627669</v>
      </c>
      <c r="BZ21" s="1873" t="s">
        <v>187</v>
      </c>
      <c r="CA21" s="612">
        <v>710776</v>
      </c>
      <c r="CB21" s="1556">
        <v>4.7277913742524049</v>
      </c>
    </row>
    <row r="22" spans="1:80" ht="18.95" customHeight="1" thickBot="1">
      <c r="B22" s="655"/>
      <c r="C22" s="656" t="s">
        <v>101</v>
      </c>
      <c r="D22" s="535">
        <v>386516</v>
      </c>
      <c r="E22" s="536">
        <v>406861</v>
      </c>
      <c r="F22" s="535">
        <v>396605</v>
      </c>
      <c r="G22" s="536">
        <v>347892</v>
      </c>
      <c r="H22" s="535">
        <v>197318</v>
      </c>
      <c r="I22" s="536">
        <v>179408</v>
      </c>
      <c r="J22" s="615">
        <v>172314</v>
      </c>
      <c r="K22" s="536">
        <v>185838</v>
      </c>
      <c r="L22" s="616">
        <v>119070</v>
      </c>
      <c r="M22" s="542">
        <v>106661</v>
      </c>
      <c r="N22" s="618">
        <v>186085</v>
      </c>
      <c r="O22" s="545">
        <v>215644</v>
      </c>
      <c r="P22" s="619">
        <v>268150</v>
      </c>
      <c r="Q22" s="545">
        <v>264440</v>
      </c>
      <c r="R22" s="539">
        <v>21961</v>
      </c>
      <c r="S22" s="617">
        <v>2.3250396048830453</v>
      </c>
      <c r="T22" s="540">
        <v>21486</v>
      </c>
      <c r="U22" s="614">
        <v>1.95017793594306</v>
      </c>
      <c r="V22" s="540">
        <v>23746</v>
      </c>
      <c r="W22" s="614">
        <v>-16.287104279771555</v>
      </c>
      <c r="X22" s="540">
        <v>14237</v>
      </c>
      <c r="Y22" s="614">
        <v>-36.484496988623697</v>
      </c>
      <c r="Z22" s="540">
        <v>23131</v>
      </c>
      <c r="AA22" s="614">
        <v>107.88172912734791</v>
      </c>
      <c r="AB22" s="540">
        <v>20410</v>
      </c>
      <c r="AC22" s="614">
        <v>-3.3159639981051612</v>
      </c>
      <c r="AD22" s="540">
        <v>24044</v>
      </c>
      <c r="AE22" s="614">
        <v>18.618648248643325</v>
      </c>
      <c r="AF22" s="540">
        <v>26217</v>
      </c>
      <c r="AG22" s="614">
        <v>11.400526897255034</v>
      </c>
      <c r="AH22" s="540">
        <v>25755</v>
      </c>
      <c r="AI22" s="614">
        <v>-2.5317892824704842</v>
      </c>
      <c r="AJ22" s="540">
        <v>25942</v>
      </c>
      <c r="AK22" s="614">
        <v>0.79260237780714249</v>
      </c>
      <c r="AL22" s="547">
        <v>26155</v>
      </c>
      <c r="AM22" s="620">
        <v>18.278840501062717</v>
      </c>
      <c r="AN22" s="540">
        <v>25057</v>
      </c>
      <c r="AO22" s="614">
        <v>2.2067221406428388</v>
      </c>
      <c r="AP22" s="621">
        <v>278141</v>
      </c>
      <c r="AQ22" s="545">
        <v>274575</v>
      </c>
      <c r="AR22" s="539">
        <v>24006</v>
      </c>
      <c r="AS22" s="617">
        <v>9.3119621146578169</v>
      </c>
      <c r="AT22" s="540">
        <v>21194</v>
      </c>
      <c r="AU22" s="614">
        <v>-1.3590244810574319</v>
      </c>
      <c r="AV22" s="540">
        <v>18427</v>
      </c>
      <c r="AW22" s="614">
        <v>-22.399562031500039</v>
      </c>
      <c r="AX22" s="540">
        <v>15662</v>
      </c>
      <c r="AY22" s="614">
        <v>10.009131137177789</v>
      </c>
      <c r="AZ22" s="540">
        <v>21747</v>
      </c>
      <c r="BA22" s="614">
        <v>-5.9833124378539537</v>
      </c>
      <c r="BB22" s="540">
        <v>20733</v>
      </c>
      <c r="BC22" s="614">
        <v>1.5825575698187038</v>
      </c>
      <c r="BD22" s="540">
        <v>24632</v>
      </c>
      <c r="BE22" s="614">
        <v>2.4455165529861915</v>
      </c>
      <c r="BF22" s="540">
        <v>23616</v>
      </c>
      <c r="BG22" s="614">
        <v>-9.9210435976656299</v>
      </c>
      <c r="BH22" s="540">
        <v>22826</v>
      </c>
      <c r="BI22" s="614">
        <v>-11.372549019607845</v>
      </c>
      <c r="BJ22" s="540">
        <v>24436</v>
      </c>
      <c r="BK22" s="614">
        <v>-5.8052578829696984</v>
      </c>
      <c r="BL22" s="540">
        <v>22227</v>
      </c>
      <c r="BM22" s="614">
        <v>-15.018160963486906</v>
      </c>
      <c r="BN22" s="540">
        <v>20840</v>
      </c>
      <c r="BO22" s="614">
        <v>-16.829628447140522</v>
      </c>
      <c r="BP22" s="622">
        <v>260346</v>
      </c>
      <c r="BQ22" s="1550">
        <v>260284</v>
      </c>
      <c r="BR22" s="551">
        <v>-5.2047710097423305</v>
      </c>
      <c r="BS22" s="1875"/>
      <c r="BT22" s="1600">
        <v>22253</v>
      </c>
      <c r="BU22" s="623">
        <v>-7.3023410813963068</v>
      </c>
      <c r="BV22" s="540">
        <v>19889</v>
      </c>
      <c r="BW22" s="623">
        <v>-6.1574030385958309</v>
      </c>
      <c r="BX22" s="553">
        <v>21423</v>
      </c>
      <c r="BY22" s="1589">
        <v>16.258750746187658</v>
      </c>
      <c r="BZ22" s="1873"/>
      <c r="CA22" s="624">
        <v>63565</v>
      </c>
      <c r="CB22" s="1557">
        <v>-9.7442909456674442E-2</v>
      </c>
    </row>
    <row r="23" spans="1:80" ht="18.95" customHeight="1" thickBot="1">
      <c r="B23" s="655"/>
      <c r="C23" s="657" t="s">
        <v>102</v>
      </c>
      <c r="D23" s="557">
        <v>549134</v>
      </c>
      <c r="E23" s="558">
        <v>530269</v>
      </c>
      <c r="F23" s="557">
        <v>523590</v>
      </c>
      <c r="G23" s="558">
        <v>540053</v>
      </c>
      <c r="H23" s="557">
        <v>588939</v>
      </c>
      <c r="I23" s="558">
        <v>609032</v>
      </c>
      <c r="J23" s="560">
        <v>570852</v>
      </c>
      <c r="K23" s="558">
        <v>532685</v>
      </c>
      <c r="L23" s="564">
        <v>442822</v>
      </c>
      <c r="M23" s="628">
        <v>457102</v>
      </c>
      <c r="N23" s="567">
        <v>513836</v>
      </c>
      <c r="O23" s="629">
        <v>551660</v>
      </c>
      <c r="P23" s="569">
        <v>659252</v>
      </c>
      <c r="Q23" s="629">
        <v>667522</v>
      </c>
      <c r="R23" s="626">
        <v>56628</v>
      </c>
      <c r="S23" s="566">
        <v>7.9101320578539145</v>
      </c>
      <c r="T23" s="627">
        <v>58862</v>
      </c>
      <c r="U23" s="559">
        <v>1.3621256737442025</v>
      </c>
      <c r="V23" s="627">
        <v>63142</v>
      </c>
      <c r="W23" s="559">
        <v>5.5639148025545779</v>
      </c>
      <c r="X23" s="627">
        <v>45577</v>
      </c>
      <c r="Y23" s="559">
        <v>-3.4017209952948235</v>
      </c>
      <c r="Z23" s="627">
        <v>53725</v>
      </c>
      <c r="AA23" s="559">
        <v>20.516386639449053</v>
      </c>
      <c r="AB23" s="627">
        <v>47507</v>
      </c>
      <c r="AC23" s="559">
        <v>1.9201064103664436</v>
      </c>
      <c r="AD23" s="627">
        <v>50552</v>
      </c>
      <c r="AE23" s="559">
        <v>18.610980760206488</v>
      </c>
      <c r="AF23" s="627">
        <v>47774</v>
      </c>
      <c r="AG23" s="559">
        <v>-24.986260932372389</v>
      </c>
      <c r="AH23" s="627">
        <v>52182</v>
      </c>
      <c r="AI23" s="559">
        <v>-12.147078135259363</v>
      </c>
      <c r="AJ23" s="627">
        <v>49352</v>
      </c>
      <c r="AK23" s="559">
        <v>-17.654714431114755</v>
      </c>
      <c r="AL23" s="630">
        <v>53521</v>
      </c>
      <c r="AM23" s="571">
        <v>-23.68860055607044</v>
      </c>
      <c r="AN23" s="627">
        <v>42334</v>
      </c>
      <c r="AO23" s="559">
        <v>-22.67056352178281</v>
      </c>
      <c r="AP23" s="572">
        <v>621156</v>
      </c>
      <c r="AQ23" s="629">
        <v>575930</v>
      </c>
      <c r="AR23" s="626">
        <v>48187</v>
      </c>
      <c r="AS23" s="566">
        <v>-14.906053542417169</v>
      </c>
      <c r="AT23" s="627">
        <v>42662</v>
      </c>
      <c r="AU23" s="559">
        <v>-27.522000611600021</v>
      </c>
      <c r="AV23" s="627">
        <v>42557</v>
      </c>
      <c r="AW23" s="559">
        <v>-32.601121282189354</v>
      </c>
      <c r="AX23" s="627">
        <v>43792</v>
      </c>
      <c r="AY23" s="559">
        <v>-3.9164490861618759</v>
      </c>
      <c r="AZ23" s="627">
        <v>49359</v>
      </c>
      <c r="BA23" s="559">
        <v>-8.1265704979060018</v>
      </c>
      <c r="BB23" s="627">
        <v>47078</v>
      </c>
      <c r="BC23" s="559">
        <v>-0.9030248173953197</v>
      </c>
      <c r="BD23" s="627">
        <v>44625</v>
      </c>
      <c r="BE23" s="559">
        <v>-11.724560848235484</v>
      </c>
      <c r="BF23" s="627">
        <v>45824</v>
      </c>
      <c r="BG23" s="559">
        <v>-4.0817180893373006</v>
      </c>
      <c r="BH23" s="627">
        <v>44618</v>
      </c>
      <c r="BI23" s="559">
        <v>-14.495419876585785</v>
      </c>
      <c r="BJ23" s="627">
        <v>43027</v>
      </c>
      <c r="BK23" s="559">
        <v>-12.816096612092721</v>
      </c>
      <c r="BL23" s="627">
        <v>42562</v>
      </c>
      <c r="BM23" s="559">
        <v>-20.476074811756135</v>
      </c>
      <c r="BN23" s="627">
        <v>41867</v>
      </c>
      <c r="BO23" s="559">
        <v>-1.1031322341380445</v>
      </c>
      <c r="BP23" s="573">
        <v>536158</v>
      </c>
      <c r="BQ23" s="1558">
        <v>531355</v>
      </c>
      <c r="BR23" s="631">
        <v>-7.7396558609553239</v>
      </c>
      <c r="BS23" s="1875"/>
      <c r="BT23" s="1603">
        <v>39135</v>
      </c>
      <c r="BU23" s="575">
        <v>-18.785149521655214</v>
      </c>
      <c r="BV23" s="627">
        <v>41023</v>
      </c>
      <c r="BW23" s="575">
        <v>-3.8418264497679502</v>
      </c>
      <c r="BX23" s="632">
        <v>48445</v>
      </c>
      <c r="BY23" s="1590">
        <v>13.835561717226312</v>
      </c>
      <c r="BZ23" s="1873"/>
      <c r="CA23" s="577">
        <v>128603</v>
      </c>
      <c r="CB23" s="1553">
        <v>-3.6002878431254999</v>
      </c>
    </row>
    <row r="24" spans="1:80" ht="18.95" customHeight="1" thickBot="1">
      <c r="B24" s="655"/>
      <c r="C24" s="657" t="s">
        <v>103</v>
      </c>
      <c r="D24" s="625">
        <v>55039</v>
      </c>
      <c r="E24" s="536">
        <v>60275</v>
      </c>
      <c r="F24" s="625">
        <v>61972</v>
      </c>
      <c r="G24" s="536">
        <v>57824</v>
      </c>
      <c r="H24" s="625">
        <v>46121</v>
      </c>
      <c r="I24" s="536">
        <v>44516</v>
      </c>
      <c r="J24" s="560">
        <v>54037</v>
      </c>
      <c r="K24" s="558">
        <v>52492</v>
      </c>
      <c r="L24" s="564">
        <v>35213</v>
      </c>
      <c r="M24" s="628">
        <v>37630</v>
      </c>
      <c r="N24" s="567">
        <v>48752</v>
      </c>
      <c r="O24" s="629">
        <v>47370</v>
      </c>
      <c r="P24" s="569">
        <v>49630</v>
      </c>
      <c r="Q24" s="629">
        <v>55044</v>
      </c>
      <c r="R24" s="626">
        <v>4288</v>
      </c>
      <c r="S24" s="566">
        <v>26.26619552414607</v>
      </c>
      <c r="T24" s="627">
        <v>5296</v>
      </c>
      <c r="U24" s="559">
        <v>75.771656156654501</v>
      </c>
      <c r="V24" s="627">
        <v>5974</v>
      </c>
      <c r="W24" s="559">
        <v>59.946452476572944</v>
      </c>
      <c r="X24" s="627">
        <v>3715</v>
      </c>
      <c r="Y24" s="559">
        <v>14.837712519319936</v>
      </c>
      <c r="Z24" s="627">
        <v>5290</v>
      </c>
      <c r="AA24" s="559">
        <v>16.519823788546262</v>
      </c>
      <c r="AB24" s="627">
        <v>5269</v>
      </c>
      <c r="AC24" s="559">
        <v>25.03559563360227</v>
      </c>
      <c r="AD24" s="627">
        <v>4491</v>
      </c>
      <c r="AE24" s="559">
        <v>0.87601078167116952</v>
      </c>
      <c r="AF24" s="627">
        <v>3716</v>
      </c>
      <c r="AG24" s="559">
        <v>-15.101667809001597</v>
      </c>
      <c r="AH24" s="627">
        <v>3579</v>
      </c>
      <c r="AI24" s="559">
        <v>-24.061107574793127</v>
      </c>
      <c r="AJ24" s="627">
        <v>5439</v>
      </c>
      <c r="AK24" s="559">
        <v>6.9826907946498835</v>
      </c>
      <c r="AL24" s="630">
        <v>4758</v>
      </c>
      <c r="AM24" s="571">
        <v>-7.3417721518987236</v>
      </c>
      <c r="AN24" s="627">
        <v>4490</v>
      </c>
      <c r="AO24" s="559">
        <v>20.182012847965751</v>
      </c>
      <c r="AP24" s="572">
        <v>56305</v>
      </c>
      <c r="AQ24" s="629">
        <v>55417</v>
      </c>
      <c r="AR24" s="626">
        <v>4979</v>
      </c>
      <c r="AS24" s="566">
        <v>16.114738805970148</v>
      </c>
      <c r="AT24" s="627">
        <v>5923</v>
      </c>
      <c r="AU24" s="559">
        <v>11.839123867069489</v>
      </c>
      <c r="AV24" s="627">
        <v>3768</v>
      </c>
      <c r="AW24" s="559">
        <v>-36.926682289922994</v>
      </c>
      <c r="AX24" s="627">
        <v>5422</v>
      </c>
      <c r="AY24" s="559">
        <v>45.94885598923284</v>
      </c>
      <c r="AZ24" s="627">
        <v>5821</v>
      </c>
      <c r="BA24" s="559">
        <v>10.037807183364848</v>
      </c>
      <c r="BB24" s="627">
        <v>5298</v>
      </c>
      <c r="BC24" s="559">
        <v>0.55038906813436483</v>
      </c>
      <c r="BD24" s="627">
        <v>6223</v>
      </c>
      <c r="BE24" s="559">
        <v>38.566020930750398</v>
      </c>
      <c r="BF24" s="627">
        <v>5873</v>
      </c>
      <c r="BG24" s="559">
        <v>58.046286329386447</v>
      </c>
      <c r="BH24" s="627">
        <v>5526</v>
      </c>
      <c r="BI24" s="559">
        <v>54.400670578373848</v>
      </c>
      <c r="BJ24" s="627">
        <v>5933</v>
      </c>
      <c r="BK24" s="559">
        <v>9.0825519396948096</v>
      </c>
      <c r="BL24" s="627">
        <v>3119</v>
      </c>
      <c r="BM24" s="559">
        <v>-34.447246742328701</v>
      </c>
      <c r="BN24" s="627">
        <v>2224</v>
      </c>
      <c r="BO24" s="559">
        <v>-50.467706013363028</v>
      </c>
      <c r="BP24" s="573">
        <v>60109</v>
      </c>
      <c r="BQ24" s="1558">
        <v>61263</v>
      </c>
      <c r="BR24" s="631">
        <v>10.549109479040737</v>
      </c>
      <c r="BS24" s="1875"/>
      <c r="BT24" s="1603">
        <v>4357</v>
      </c>
      <c r="BU24" s="575">
        <v>-12.492468367141996</v>
      </c>
      <c r="BV24" s="627">
        <v>5705</v>
      </c>
      <c r="BW24" s="575">
        <v>-3.6805672800945501</v>
      </c>
      <c r="BX24" s="632">
        <v>5762</v>
      </c>
      <c r="BY24" s="1590">
        <v>52.919320594479842</v>
      </c>
      <c r="BZ24" s="1873"/>
      <c r="CA24" s="577">
        <v>15824</v>
      </c>
      <c r="CB24" s="1553">
        <v>7.8663940013633322</v>
      </c>
    </row>
    <row r="25" spans="1:80" ht="18.95" customHeight="1" thickBot="1">
      <c r="B25" s="655"/>
      <c r="C25" s="657" t="s">
        <v>153</v>
      </c>
      <c r="D25" s="625">
        <v>51532</v>
      </c>
      <c r="E25" s="536">
        <v>50891</v>
      </c>
      <c r="F25" s="625">
        <v>54807</v>
      </c>
      <c r="G25" s="536">
        <v>56653</v>
      </c>
      <c r="H25" s="625">
        <v>48181</v>
      </c>
      <c r="I25" s="536">
        <v>48993</v>
      </c>
      <c r="J25" s="560">
        <v>58347</v>
      </c>
      <c r="K25" s="558">
        <v>54175</v>
      </c>
      <c r="L25" s="564">
        <v>49575</v>
      </c>
      <c r="M25" s="628">
        <v>56329</v>
      </c>
      <c r="N25" s="567">
        <v>57372</v>
      </c>
      <c r="O25" s="629">
        <v>58408</v>
      </c>
      <c r="P25" s="569">
        <v>85978</v>
      </c>
      <c r="Q25" s="629">
        <v>86972</v>
      </c>
      <c r="R25" s="626">
        <v>6836</v>
      </c>
      <c r="S25" s="566">
        <v>32.531989143078704</v>
      </c>
      <c r="T25" s="627">
        <v>6612</v>
      </c>
      <c r="U25" s="559">
        <v>11.783601014370234</v>
      </c>
      <c r="V25" s="627">
        <v>6279</v>
      </c>
      <c r="W25" s="559">
        <v>-18.028720626631852</v>
      </c>
      <c r="X25" s="627">
        <v>4188</v>
      </c>
      <c r="Y25" s="559">
        <v>-22.858721679867372</v>
      </c>
      <c r="Z25" s="627">
        <v>8227</v>
      </c>
      <c r="AA25" s="559">
        <v>25.392470659960381</v>
      </c>
      <c r="AB25" s="627">
        <v>6515</v>
      </c>
      <c r="AC25" s="559">
        <v>-19.238874426676588</v>
      </c>
      <c r="AD25" s="627">
        <v>8012</v>
      </c>
      <c r="AE25" s="559">
        <v>29.080070887707421</v>
      </c>
      <c r="AF25" s="627">
        <v>8103</v>
      </c>
      <c r="AG25" s="559">
        <v>-5.9212817833507501</v>
      </c>
      <c r="AH25" s="627">
        <v>7495</v>
      </c>
      <c r="AI25" s="559">
        <v>-8.3068265231220835</v>
      </c>
      <c r="AJ25" s="627">
        <v>8405</v>
      </c>
      <c r="AK25" s="559">
        <v>10.840036924699987</v>
      </c>
      <c r="AL25" s="630">
        <v>7884</v>
      </c>
      <c r="AM25" s="571">
        <v>-2.4498886414253889</v>
      </c>
      <c r="AN25" s="627">
        <v>7408</v>
      </c>
      <c r="AO25" s="559">
        <v>-13.143393129323485</v>
      </c>
      <c r="AP25" s="572">
        <v>85964</v>
      </c>
      <c r="AQ25" s="629">
        <v>87361</v>
      </c>
      <c r="AR25" s="626">
        <v>7923</v>
      </c>
      <c r="AS25" s="566">
        <v>15.901111761263891</v>
      </c>
      <c r="AT25" s="627">
        <v>6695</v>
      </c>
      <c r="AU25" s="559">
        <v>1.2552934059285974</v>
      </c>
      <c r="AV25" s="627">
        <v>6506</v>
      </c>
      <c r="AW25" s="559">
        <v>3.6152253543557862</v>
      </c>
      <c r="AX25" s="627">
        <v>5889</v>
      </c>
      <c r="AY25" s="559">
        <v>40.616045845272197</v>
      </c>
      <c r="AZ25" s="627">
        <v>7479</v>
      </c>
      <c r="BA25" s="559">
        <v>-9.0920140999149197</v>
      </c>
      <c r="BB25" s="627">
        <v>5402</v>
      </c>
      <c r="BC25" s="559">
        <v>-17.08365310821182</v>
      </c>
      <c r="BD25" s="627">
        <v>8047</v>
      </c>
      <c r="BE25" s="559">
        <v>0.4</v>
      </c>
      <c r="BF25" s="627">
        <v>7936</v>
      </c>
      <c r="BG25" s="559">
        <v>-2.1</v>
      </c>
      <c r="BH25" s="627">
        <v>6529</v>
      </c>
      <c r="BI25" s="559">
        <v>-12.888592394929958</v>
      </c>
      <c r="BJ25" s="627">
        <v>8045</v>
      </c>
      <c r="BK25" s="559">
        <v>-4.2831647828673454</v>
      </c>
      <c r="BL25" s="627">
        <v>7086</v>
      </c>
      <c r="BM25" s="559">
        <v>-10.12176560121766</v>
      </c>
      <c r="BN25" s="627">
        <v>7113</v>
      </c>
      <c r="BO25" s="559">
        <v>-3.9821814254859618</v>
      </c>
      <c r="BP25" s="573">
        <v>84650</v>
      </c>
      <c r="BQ25" s="1558">
        <v>81659</v>
      </c>
      <c r="BR25" s="631">
        <v>-6.526939938874321</v>
      </c>
      <c r="BS25" s="1875"/>
      <c r="BT25" s="1603">
        <v>6113</v>
      </c>
      <c r="BU25" s="575">
        <v>-22.84488198914552</v>
      </c>
      <c r="BV25" s="627">
        <v>5910</v>
      </c>
      <c r="BW25" s="575">
        <v>-11.725168035847645</v>
      </c>
      <c r="BX25" s="632">
        <v>6110</v>
      </c>
      <c r="BY25" s="1590">
        <v>-6.086689209960042</v>
      </c>
      <c r="BZ25" s="1873"/>
      <c r="CA25" s="577">
        <v>18133</v>
      </c>
      <c r="CB25" s="1553">
        <v>-14.15925014201855</v>
      </c>
    </row>
    <row r="26" spans="1:80" ht="18.95" customHeight="1" thickBot="1">
      <c r="B26" s="578"/>
      <c r="C26" s="658" t="s">
        <v>104</v>
      </c>
      <c r="D26" s="625">
        <v>142620</v>
      </c>
      <c r="E26" s="536">
        <v>132778</v>
      </c>
      <c r="F26" s="625">
        <v>117745</v>
      </c>
      <c r="G26" s="536">
        <v>111561</v>
      </c>
      <c r="H26" s="625">
        <v>93752</v>
      </c>
      <c r="I26" s="536">
        <v>84672</v>
      </c>
      <c r="J26" s="560">
        <v>97395</v>
      </c>
      <c r="K26" s="558">
        <v>106710</v>
      </c>
      <c r="L26" s="564">
        <v>94019</v>
      </c>
      <c r="M26" s="628">
        <v>98960</v>
      </c>
      <c r="N26" s="567">
        <v>115905</v>
      </c>
      <c r="O26" s="629">
        <v>114915</v>
      </c>
      <c r="P26" s="569">
        <v>123619</v>
      </c>
      <c r="Q26" s="629">
        <v>125082</v>
      </c>
      <c r="R26" s="626">
        <v>8318</v>
      </c>
      <c r="S26" s="566">
        <v>-20.340930856157826</v>
      </c>
      <c r="T26" s="627">
        <v>9177</v>
      </c>
      <c r="U26" s="559">
        <v>22.736391600909457</v>
      </c>
      <c r="V26" s="627">
        <v>13597</v>
      </c>
      <c r="W26" s="559">
        <v>16.114432109308268</v>
      </c>
      <c r="X26" s="627">
        <v>10673</v>
      </c>
      <c r="Y26" s="559">
        <v>4.1776476329917074</v>
      </c>
      <c r="Z26" s="627">
        <v>12294</v>
      </c>
      <c r="AA26" s="559">
        <v>65.754348119185664</v>
      </c>
      <c r="AB26" s="627">
        <v>8458</v>
      </c>
      <c r="AC26" s="559">
        <v>-18.010856921287328</v>
      </c>
      <c r="AD26" s="627">
        <v>13399</v>
      </c>
      <c r="AE26" s="559">
        <v>25.388358600037435</v>
      </c>
      <c r="AF26" s="627">
        <v>11243</v>
      </c>
      <c r="AG26" s="559">
        <v>32.566914278976526</v>
      </c>
      <c r="AH26" s="627">
        <v>11127</v>
      </c>
      <c r="AI26" s="559">
        <v>-1.005338078291814</v>
      </c>
      <c r="AJ26" s="627">
        <v>12211</v>
      </c>
      <c r="AK26" s="559">
        <v>5.1403478560358167</v>
      </c>
      <c r="AL26" s="630">
        <v>12708</v>
      </c>
      <c r="AM26" s="571">
        <v>3.359089060593746</v>
      </c>
      <c r="AN26" s="627">
        <v>13315</v>
      </c>
      <c r="AO26" s="559">
        <v>13.8423392612859</v>
      </c>
      <c r="AP26" s="572">
        <v>136520</v>
      </c>
      <c r="AQ26" s="629">
        <v>141276</v>
      </c>
      <c r="AR26" s="626">
        <v>14250</v>
      </c>
      <c r="AS26" s="566">
        <v>71.31522000480885</v>
      </c>
      <c r="AT26" s="627">
        <v>8875</v>
      </c>
      <c r="AU26" s="559">
        <v>-3.2908357851149646</v>
      </c>
      <c r="AV26" s="627">
        <v>12723</v>
      </c>
      <c r="AW26" s="559">
        <v>-6.4278885048172327</v>
      </c>
      <c r="AX26" s="627">
        <v>10140</v>
      </c>
      <c r="AY26" s="559">
        <v>-4.9939098660170487</v>
      </c>
      <c r="AZ26" s="627">
        <v>11883</v>
      </c>
      <c r="BA26" s="559">
        <v>-3.3430941922889161</v>
      </c>
      <c r="BB26" s="627">
        <v>10618</v>
      </c>
      <c r="BC26" s="559">
        <v>25.537952234570824</v>
      </c>
      <c r="BD26" s="627">
        <v>11590</v>
      </c>
      <c r="BE26" s="559">
        <v>-13.501007537875964</v>
      </c>
      <c r="BF26" s="627">
        <v>9933</v>
      </c>
      <c r="BG26" s="559">
        <v>-11.65169438761896</v>
      </c>
      <c r="BH26" s="627">
        <v>10103</v>
      </c>
      <c r="BI26" s="559">
        <v>-9.2028399388873794</v>
      </c>
      <c r="BJ26" s="627">
        <v>11541</v>
      </c>
      <c r="BK26" s="559">
        <v>-5.486856113340437</v>
      </c>
      <c r="BL26" s="627">
        <v>13729</v>
      </c>
      <c r="BM26" s="559">
        <v>8.0343090966320574</v>
      </c>
      <c r="BN26" s="627">
        <v>13992</v>
      </c>
      <c r="BO26" s="559">
        <v>5.0844911753661393</v>
      </c>
      <c r="BP26" s="573">
        <v>139377</v>
      </c>
      <c r="BQ26" s="1558">
        <v>133633</v>
      </c>
      <c r="BR26" s="631">
        <v>-5.4099776324357975</v>
      </c>
      <c r="BS26" s="1875"/>
      <c r="BT26" s="1603">
        <v>9781</v>
      </c>
      <c r="BU26" s="575">
        <v>-31.361403508771929</v>
      </c>
      <c r="BV26" s="627">
        <v>9793</v>
      </c>
      <c r="BW26" s="575">
        <v>10.343661971830983</v>
      </c>
      <c r="BX26" s="632">
        <v>10530</v>
      </c>
      <c r="BY26" s="1590">
        <v>-17.236500825277062</v>
      </c>
      <c r="BZ26" s="1873"/>
      <c r="CA26" s="577">
        <v>30104</v>
      </c>
      <c r="CB26" s="1553">
        <v>-16.023209105110467</v>
      </c>
    </row>
    <row r="27" spans="1:80" ht="18.95" customHeight="1" thickBot="1">
      <c r="B27" s="578"/>
      <c r="C27" s="658" t="s">
        <v>154</v>
      </c>
      <c r="D27" s="625">
        <v>50842</v>
      </c>
      <c r="E27" s="536">
        <v>50112</v>
      </c>
      <c r="F27" s="625">
        <v>41445</v>
      </c>
      <c r="G27" s="536">
        <v>43994</v>
      </c>
      <c r="H27" s="625">
        <v>52666</v>
      </c>
      <c r="I27" s="536">
        <v>50900</v>
      </c>
      <c r="J27" s="560">
        <v>50120</v>
      </c>
      <c r="K27" s="558">
        <v>50734</v>
      </c>
      <c r="L27" s="564">
        <v>43242</v>
      </c>
      <c r="M27" s="628">
        <v>40286</v>
      </c>
      <c r="N27" s="567">
        <v>30362</v>
      </c>
      <c r="O27" s="629">
        <v>29283</v>
      </c>
      <c r="P27" s="569">
        <v>36613</v>
      </c>
      <c r="Q27" s="629">
        <v>33786</v>
      </c>
      <c r="R27" s="626">
        <v>1774</v>
      </c>
      <c r="S27" s="566">
        <v>-45.682792406613594</v>
      </c>
      <c r="T27" s="627">
        <v>1448</v>
      </c>
      <c r="U27" s="559">
        <v>-2.7535258562793814</v>
      </c>
      <c r="V27" s="627">
        <v>1591</v>
      </c>
      <c r="W27" s="559">
        <v>-44.852686308492196</v>
      </c>
      <c r="X27" s="627">
        <v>1108</v>
      </c>
      <c r="Y27" s="559">
        <v>-69.923995656894675</v>
      </c>
      <c r="Z27" s="627">
        <v>2777</v>
      </c>
      <c r="AA27" s="559">
        <v>-39.48572673785138</v>
      </c>
      <c r="AB27" s="627">
        <v>2603</v>
      </c>
      <c r="AC27" s="559">
        <v>268.6968838526912</v>
      </c>
      <c r="AD27" s="627">
        <v>1270</v>
      </c>
      <c r="AE27" s="559">
        <v>-49.842022116903628</v>
      </c>
      <c r="AF27" s="627">
        <v>1349</v>
      </c>
      <c r="AG27" s="559">
        <v>-42.424242424242422</v>
      </c>
      <c r="AH27" s="627">
        <v>2398</v>
      </c>
      <c r="AI27" s="559">
        <v>-36.206437882415528</v>
      </c>
      <c r="AJ27" s="627">
        <v>2731</v>
      </c>
      <c r="AK27" s="559">
        <v>-38.587812008095348</v>
      </c>
      <c r="AL27" s="630">
        <v>4087</v>
      </c>
      <c r="AM27" s="571">
        <v>28.119122257053277</v>
      </c>
      <c r="AN27" s="627">
        <v>3287</v>
      </c>
      <c r="AO27" s="559">
        <v>-11.710985764168683</v>
      </c>
      <c r="AP27" s="572">
        <v>26423</v>
      </c>
      <c r="AQ27" s="629">
        <v>26322</v>
      </c>
      <c r="AR27" s="626">
        <v>1592</v>
      </c>
      <c r="AS27" s="566">
        <v>-10.259301014656145</v>
      </c>
      <c r="AT27" s="627">
        <v>989</v>
      </c>
      <c r="AU27" s="559">
        <v>-31.698895027624303</v>
      </c>
      <c r="AV27" s="627">
        <v>2131</v>
      </c>
      <c r="AW27" s="559">
        <v>33.940917661847891</v>
      </c>
      <c r="AX27" s="627">
        <v>1948</v>
      </c>
      <c r="AY27" s="559">
        <v>75.812274368231044</v>
      </c>
      <c r="AZ27" s="627">
        <v>2365</v>
      </c>
      <c r="BA27" s="559">
        <v>-14.836154123154486</v>
      </c>
      <c r="BB27" s="627">
        <v>2199</v>
      </c>
      <c r="BC27" s="559">
        <v>-15.520553207837111</v>
      </c>
      <c r="BD27" s="627">
        <v>2827</v>
      </c>
      <c r="BE27" s="559">
        <v>122.59842519685037</v>
      </c>
      <c r="BF27" s="627">
        <v>2170</v>
      </c>
      <c r="BG27" s="559">
        <v>60.859896219421785</v>
      </c>
      <c r="BH27" s="627">
        <v>2562</v>
      </c>
      <c r="BI27" s="559">
        <v>6.839032527105914</v>
      </c>
      <c r="BJ27" s="627">
        <v>3290</v>
      </c>
      <c r="BK27" s="559">
        <v>20.468692786525082</v>
      </c>
      <c r="BL27" s="627">
        <v>3508</v>
      </c>
      <c r="BM27" s="559">
        <v>-14.16687056520675</v>
      </c>
      <c r="BN27" s="627">
        <v>2300</v>
      </c>
      <c r="BO27" s="559">
        <v>-30.027380590203833</v>
      </c>
      <c r="BP27" s="573">
        <v>27881</v>
      </c>
      <c r="BQ27" s="1558">
        <v>29431</v>
      </c>
      <c r="BR27" s="631">
        <v>11.811412506648438</v>
      </c>
      <c r="BS27" s="1875"/>
      <c r="BT27" s="1603">
        <v>2500</v>
      </c>
      <c r="BU27" s="575">
        <v>57.035175879397002</v>
      </c>
      <c r="BV27" s="627">
        <v>1479</v>
      </c>
      <c r="BW27" s="575">
        <v>49.544994944388264</v>
      </c>
      <c r="BX27" s="632">
        <v>2283</v>
      </c>
      <c r="BY27" s="1590">
        <v>7.1328015016424189</v>
      </c>
      <c r="BZ27" s="1873"/>
      <c r="CA27" s="577">
        <v>6262</v>
      </c>
      <c r="CB27" s="1553">
        <v>32.89473684210526</v>
      </c>
    </row>
    <row r="28" spans="1:80" ht="18.95" customHeight="1" thickBot="1">
      <c r="B28" s="578"/>
      <c r="C28" s="658" t="s">
        <v>155</v>
      </c>
      <c r="D28" s="625">
        <v>146503</v>
      </c>
      <c r="E28" s="536">
        <v>153980</v>
      </c>
      <c r="F28" s="625">
        <v>153386</v>
      </c>
      <c r="G28" s="536">
        <v>153540</v>
      </c>
      <c r="H28" s="625">
        <v>160951</v>
      </c>
      <c r="I28" s="536">
        <v>159892</v>
      </c>
      <c r="J28" s="560">
        <v>116393</v>
      </c>
      <c r="K28" s="558">
        <v>100606</v>
      </c>
      <c r="L28" s="564">
        <v>50933</v>
      </c>
      <c r="M28" s="628">
        <v>53310</v>
      </c>
      <c r="N28" s="567">
        <v>79731</v>
      </c>
      <c r="O28" s="629">
        <v>74764</v>
      </c>
      <c r="P28" s="569">
        <v>121887</v>
      </c>
      <c r="Q28" s="629">
        <v>176588</v>
      </c>
      <c r="R28" s="626">
        <v>20905</v>
      </c>
      <c r="S28" s="566">
        <v>15159.124087591241</v>
      </c>
      <c r="T28" s="627">
        <v>23824</v>
      </c>
      <c r="U28" s="559">
        <v>236.68739400791407</v>
      </c>
      <c r="V28" s="627">
        <v>27973</v>
      </c>
      <c r="W28" s="559">
        <v>159.29736744530965</v>
      </c>
      <c r="X28" s="627">
        <v>19825</v>
      </c>
      <c r="Y28" s="559">
        <v>118.55363245507661</v>
      </c>
      <c r="Z28" s="627">
        <v>28275</v>
      </c>
      <c r="AA28" s="559">
        <v>595.5719557195572</v>
      </c>
      <c r="AB28" s="627">
        <v>29654</v>
      </c>
      <c r="AC28" s="559">
        <v>194.74207335254943</v>
      </c>
      <c r="AD28" s="627">
        <v>29056</v>
      </c>
      <c r="AE28" s="559">
        <v>177.49021105911567</v>
      </c>
      <c r="AF28" s="627">
        <v>32364</v>
      </c>
      <c r="AG28" s="559">
        <v>221.39026812313801</v>
      </c>
      <c r="AH28" s="627">
        <v>30937</v>
      </c>
      <c r="AI28" s="559">
        <v>84.028314793884959</v>
      </c>
      <c r="AJ28" s="627">
        <v>30186</v>
      </c>
      <c r="AK28" s="559">
        <v>81.985892566467697</v>
      </c>
      <c r="AL28" s="630">
        <v>23416</v>
      </c>
      <c r="AM28" s="571">
        <v>70.335345893649503</v>
      </c>
      <c r="AN28" s="627">
        <v>32361</v>
      </c>
      <c r="AO28" s="559">
        <v>148.87333692224871</v>
      </c>
      <c r="AP28" s="572">
        <v>328776</v>
      </c>
      <c r="AQ28" s="629">
        <v>357980</v>
      </c>
      <c r="AR28" s="626">
        <v>32863</v>
      </c>
      <c r="AS28" s="566">
        <v>57.201626405166223</v>
      </c>
      <c r="AT28" s="627">
        <v>33657</v>
      </c>
      <c r="AU28" s="559">
        <v>41.2735057085292</v>
      </c>
      <c r="AV28" s="627">
        <v>35386</v>
      </c>
      <c r="AW28" s="559">
        <v>26.50055410574484</v>
      </c>
      <c r="AX28" s="627">
        <v>23777</v>
      </c>
      <c r="AY28" s="559">
        <v>19.934426229508205</v>
      </c>
      <c r="AZ28" s="627">
        <v>35274</v>
      </c>
      <c r="BA28" s="559">
        <v>24.753315649867375</v>
      </c>
      <c r="BB28" s="627">
        <v>33374</v>
      </c>
      <c r="BC28" s="559">
        <v>12.544681999055783</v>
      </c>
      <c r="BD28" s="627">
        <v>35370</v>
      </c>
      <c r="BE28" s="559">
        <v>21.730451541850229</v>
      </c>
      <c r="BF28" s="627">
        <v>34017</v>
      </c>
      <c r="BG28" s="559">
        <v>5.1075268817204318</v>
      </c>
      <c r="BH28" s="627">
        <v>32443</v>
      </c>
      <c r="BI28" s="559">
        <v>4.8679574619387722</v>
      </c>
      <c r="BJ28" s="627">
        <v>27708</v>
      </c>
      <c r="BK28" s="559">
        <v>-8.2091035579407645</v>
      </c>
      <c r="BL28" s="627">
        <v>31156</v>
      </c>
      <c r="BM28" s="559">
        <v>33.054321831226531</v>
      </c>
      <c r="BN28" s="627">
        <v>33557</v>
      </c>
      <c r="BO28" s="559">
        <v>3.6958066808813044</v>
      </c>
      <c r="BP28" s="573">
        <v>388582</v>
      </c>
      <c r="BQ28" s="1558">
        <v>386528</v>
      </c>
      <c r="BR28" s="631">
        <v>7.9747471925805939</v>
      </c>
      <c r="BS28" s="1875"/>
      <c r="BT28" s="1603">
        <v>33924</v>
      </c>
      <c r="BU28" s="575">
        <v>3.2285549097769604</v>
      </c>
      <c r="BV28" s="627">
        <v>32362</v>
      </c>
      <c r="BW28" s="575">
        <v>-3.8476394212199523</v>
      </c>
      <c r="BX28" s="632">
        <v>33566</v>
      </c>
      <c r="BY28" s="1590">
        <v>-5.1432770022042575</v>
      </c>
      <c r="BZ28" s="1873"/>
      <c r="CA28" s="577">
        <v>99852</v>
      </c>
      <c r="CB28" s="1553">
        <v>-2.0155829882440628</v>
      </c>
    </row>
    <row r="29" spans="1:80" ht="18.95" customHeight="1" thickBot="1">
      <c r="B29" s="578"/>
      <c r="C29" s="658" t="s">
        <v>156</v>
      </c>
      <c r="D29" s="625">
        <v>1073372</v>
      </c>
      <c r="E29" s="536">
        <v>1103762</v>
      </c>
      <c r="F29" s="625">
        <v>1145414</v>
      </c>
      <c r="G29" s="536">
        <v>1141901</v>
      </c>
      <c r="H29" s="625">
        <v>1317009</v>
      </c>
      <c r="I29" s="536">
        <v>1350749</v>
      </c>
      <c r="J29" s="560">
        <v>1404305</v>
      </c>
      <c r="K29" s="558">
        <v>1311208</v>
      </c>
      <c r="L29" s="564">
        <v>1537670</v>
      </c>
      <c r="M29" s="628">
        <v>1716624</v>
      </c>
      <c r="N29" s="567">
        <v>1649653</v>
      </c>
      <c r="O29" s="629">
        <v>1700928</v>
      </c>
      <c r="P29" s="569">
        <v>1839772</v>
      </c>
      <c r="Q29" s="629">
        <v>1766518</v>
      </c>
      <c r="R29" s="626">
        <v>96943</v>
      </c>
      <c r="S29" s="566">
        <v>-25.910612475734823</v>
      </c>
      <c r="T29" s="627">
        <v>120560</v>
      </c>
      <c r="U29" s="559">
        <v>-14.117596774423347</v>
      </c>
      <c r="V29" s="627">
        <v>152959</v>
      </c>
      <c r="W29" s="559">
        <v>-11.324003432043227</v>
      </c>
      <c r="X29" s="627">
        <v>141685</v>
      </c>
      <c r="Y29" s="559">
        <v>51.864475813798947</v>
      </c>
      <c r="Z29" s="627">
        <v>141748</v>
      </c>
      <c r="AA29" s="559">
        <v>-3.4493093207639731</v>
      </c>
      <c r="AB29" s="627">
        <v>167987</v>
      </c>
      <c r="AC29" s="559">
        <v>-18.252910032312059</v>
      </c>
      <c r="AD29" s="627">
        <v>127804</v>
      </c>
      <c r="AE29" s="559">
        <v>-23.519661055491397</v>
      </c>
      <c r="AF29" s="627">
        <v>142422</v>
      </c>
      <c r="AG29" s="559">
        <v>-14.587456370767512</v>
      </c>
      <c r="AH29" s="627">
        <v>164977</v>
      </c>
      <c r="AI29" s="559">
        <v>-6.6655728986925737</v>
      </c>
      <c r="AJ29" s="627">
        <v>155288</v>
      </c>
      <c r="AK29" s="559">
        <v>-2.6071686161372298</v>
      </c>
      <c r="AL29" s="630">
        <v>172185</v>
      </c>
      <c r="AM29" s="571">
        <v>13.624215548472662</v>
      </c>
      <c r="AN29" s="627">
        <v>168190</v>
      </c>
      <c r="AO29" s="559">
        <v>30.526560862985519</v>
      </c>
      <c r="AP29" s="572">
        <v>1752748</v>
      </c>
      <c r="AQ29" s="629">
        <v>1679816</v>
      </c>
      <c r="AR29" s="626">
        <v>111830</v>
      </c>
      <c r="AS29" s="566">
        <v>15.356446571696765</v>
      </c>
      <c r="AT29" s="627">
        <v>70545</v>
      </c>
      <c r="AU29" s="559">
        <v>-41.48556735235568</v>
      </c>
      <c r="AV29" s="627">
        <v>115155</v>
      </c>
      <c r="AW29" s="559">
        <v>-24.71511973796899</v>
      </c>
      <c r="AX29" s="627">
        <v>106352</v>
      </c>
      <c r="AY29" s="559">
        <v>-24.93771394290151</v>
      </c>
      <c r="AZ29" s="627">
        <v>111014</v>
      </c>
      <c r="BA29" s="559">
        <v>-21.682140136016031</v>
      </c>
      <c r="BB29" s="627">
        <v>131475</v>
      </c>
      <c r="BC29" s="559">
        <v>-21.735015209510252</v>
      </c>
      <c r="BD29" s="627">
        <v>115528</v>
      </c>
      <c r="BE29" s="559">
        <v>-9.6</v>
      </c>
      <c r="BF29" s="627">
        <v>136595</v>
      </c>
      <c r="BG29" s="559">
        <v>-4.0913622895339188</v>
      </c>
      <c r="BH29" s="627">
        <v>133890</v>
      </c>
      <c r="BI29" s="559">
        <v>-18.843232693042054</v>
      </c>
      <c r="BJ29" s="627">
        <v>141852</v>
      </c>
      <c r="BK29" s="559">
        <v>-8.652310545566948</v>
      </c>
      <c r="BL29" s="627">
        <v>169409</v>
      </c>
      <c r="BM29" s="559">
        <v>-1.6122194151639206</v>
      </c>
      <c r="BN29" s="627">
        <v>164593</v>
      </c>
      <c r="BO29" s="559">
        <v>-2.1386527141922755</v>
      </c>
      <c r="BP29" s="573">
        <v>1508238</v>
      </c>
      <c r="BQ29" s="1558">
        <v>1549009</v>
      </c>
      <c r="BR29" s="631">
        <v>-7.7869838125128013</v>
      </c>
      <c r="BS29" s="1875"/>
      <c r="BT29" s="1603">
        <v>113046</v>
      </c>
      <c r="BU29" s="575">
        <v>1.0873647500670813</v>
      </c>
      <c r="BV29" s="627">
        <v>88604</v>
      </c>
      <c r="BW29" s="575">
        <v>25.59926288184846</v>
      </c>
      <c r="BX29" s="632">
        <v>136651</v>
      </c>
      <c r="BY29" s="1590">
        <v>18.667014024575579</v>
      </c>
      <c r="BZ29" s="1873"/>
      <c r="CA29" s="577">
        <v>338301</v>
      </c>
      <c r="CB29" s="1553">
        <v>13.703155984270495</v>
      </c>
    </row>
    <row r="30" spans="1:80" ht="18.95" customHeight="1" thickBot="1">
      <c r="B30" s="659"/>
      <c r="C30" s="658" t="s">
        <v>157</v>
      </c>
      <c r="D30" s="660">
        <v>62093</v>
      </c>
      <c r="E30" s="581">
        <v>61989</v>
      </c>
      <c r="F30" s="660">
        <v>61170</v>
      </c>
      <c r="G30" s="581">
        <v>60455</v>
      </c>
      <c r="H30" s="660">
        <v>65878</v>
      </c>
      <c r="I30" s="581">
        <v>66352</v>
      </c>
      <c r="J30" s="662">
        <v>46568</v>
      </c>
      <c r="K30" s="561">
        <v>41016</v>
      </c>
      <c r="L30" s="663">
        <v>40051</v>
      </c>
      <c r="M30" s="565">
        <v>45913</v>
      </c>
      <c r="N30" s="665">
        <v>69827</v>
      </c>
      <c r="O30" s="568">
        <v>71285</v>
      </c>
      <c r="P30" s="666">
        <v>54736</v>
      </c>
      <c r="Q30" s="568">
        <v>43794</v>
      </c>
      <c r="R30" s="562">
        <v>4180</v>
      </c>
      <c r="S30" s="664">
        <v>-40.243030736240172</v>
      </c>
      <c r="T30" s="563">
        <v>1450</v>
      </c>
      <c r="U30" s="661">
        <v>-64.232856438085832</v>
      </c>
      <c r="V30" s="563">
        <v>1978</v>
      </c>
      <c r="W30" s="661">
        <v>-73.630182642314352</v>
      </c>
      <c r="X30" s="563">
        <v>1766</v>
      </c>
      <c r="Y30" s="661">
        <v>-66.848132156936373</v>
      </c>
      <c r="Z30" s="563">
        <v>2095</v>
      </c>
      <c r="AA30" s="661">
        <v>-64.132853963362436</v>
      </c>
      <c r="AB30" s="563">
        <v>1931</v>
      </c>
      <c r="AC30" s="661">
        <v>-68.098463571782588</v>
      </c>
      <c r="AD30" s="563">
        <v>1680</v>
      </c>
      <c r="AE30" s="661">
        <v>-49.351823937292735</v>
      </c>
      <c r="AF30" s="563">
        <v>1392</v>
      </c>
      <c r="AG30" s="661">
        <v>-56.363636363636367</v>
      </c>
      <c r="AH30" s="563">
        <v>1528</v>
      </c>
      <c r="AI30" s="661">
        <v>-39.889850511408341</v>
      </c>
      <c r="AJ30" s="563">
        <v>656</v>
      </c>
      <c r="AK30" s="661">
        <v>-80.568720379146924</v>
      </c>
      <c r="AL30" s="570">
        <v>1047</v>
      </c>
      <c r="AM30" s="667">
        <v>-72.641755944604128</v>
      </c>
      <c r="AN30" s="563">
        <v>1357</v>
      </c>
      <c r="AO30" s="661">
        <v>-49.981570217471436</v>
      </c>
      <c r="AP30" s="668">
        <v>21060</v>
      </c>
      <c r="AQ30" s="568">
        <v>19138</v>
      </c>
      <c r="AR30" s="562">
        <v>2107</v>
      </c>
      <c r="AS30" s="664">
        <v>-49.593301435406701</v>
      </c>
      <c r="AT30" s="563">
        <v>1845</v>
      </c>
      <c r="AU30" s="661">
        <v>27.241379310344826</v>
      </c>
      <c r="AV30" s="563">
        <v>1734</v>
      </c>
      <c r="AW30" s="661">
        <v>-12.335692618806874</v>
      </c>
      <c r="AX30" s="563">
        <v>1875</v>
      </c>
      <c r="AY30" s="661">
        <v>6.1721404303510781</v>
      </c>
      <c r="AZ30" s="563">
        <v>2117</v>
      </c>
      <c r="BA30" s="661">
        <v>1.0501193317422377</v>
      </c>
      <c r="BB30" s="563">
        <v>2287</v>
      </c>
      <c r="BC30" s="661">
        <v>18.43604350077679</v>
      </c>
      <c r="BD30" s="563">
        <v>2022</v>
      </c>
      <c r="BE30" s="661">
        <v>20.357142857142847</v>
      </c>
      <c r="BF30" s="563">
        <v>2458</v>
      </c>
      <c r="BG30" s="661">
        <v>76.580459770114942</v>
      </c>
      <c r="BH30" s="563">
        <v>2258</v>
      </c>
      <c r="BI30" s="661">
        <v>47.774869109947645</v>
      </c>
      <c r="BJ30" s="563">
        <v>2723</v>
      </c>
      <c r="BK30" s="661">
        <v>315.09146341463418</v>
      </c>
      <c r="BL30" s="563">
        <v>1846</v>
      </c>
      <c r="BM30" s="661">
        <v>76.313276026743068</v>
      </c>
      <c r="BN30" s="563">
        <v>1488</v>
      </c>
      <c r="BO30" s="661">
        <v>9.6536477523949884</v>
      </c>
      <c r="BP30" s="669">
        <v>24760</v>
      </c>
      <c r="BQ30" s="1552">
        <v>28123</v>
      </c>
      <c r="BR30" s="574">
        <v>46.948479464938885</v>
      </c>
      <c r="BS30" s="1875"/>
      <c r="BT30" s="1601">
        <v>3290</v>
      </c>
      <c r="BU30" s="670">
        <v>56.146179401993351</v>
      </c>
      <c r="BV30" s="563">
        <v>2759</v>
      </c>
      <c r="BW30" s="670">
        <v>49.539295392953932</v>
      </c>
      <c r="BX30" s="576">
        <v>3000</v>
      </c>
      <c r="BY30" s="1592">
        <v>73.010380622837374</v>
      </c>
      <c r="BZ30" s="1873"/>
      <c r="CA30" s="671">
        <v>9049</v>
      </c>
      <c r="CB30" s="1564">
        <v>59.145269081955689</v>
      </c>
    </row>
    <row r="31" spans="1:80" ht="18.95" customHeight="1" thickBot="1">
      <c r="B31" s="659"/>
      <c r="C31" s="658" t="s">
        <v>158</v>
      </c>
      <c r="D31" s="672"/>
      <c r="E31" s="561"/>
      <c r="F31" s="672"/>
      <c r="G31" s="561"/>
      <c r="H31" s="672"/>
      <c r="I31" s="561"/>
      <c r="J31" s="673"/>
      <c r="K31" s="561"/>
      <c r="L31" s="674"/>
      <c r="M31" s="675"/>
      <c r="N31" s="676"/>
      <c r="O31" s="568"/>
      <c r="P31" s="677">
        <v>107</v>
      </c>
      <c r="Q31" s="568">
        <v>193</v>
      </c>
      <c r="R31" s="562">
        <v>11</v>
      </c>
      <c r="S31" s="664" t="e">
        <v>#DIV/0!</v>
      </c>
      <c r="T31" s="563">
        <v>27</v>
      </c>
      <c r="U31" s="661" t="e">
        <v>#DIV/0!</v>
      </c>
      <c r="V31" s="563">
        <v>48</v>
      </c>
      <c r="W31" s="661" t="e">
        <v>#DIV/0!</v>
      </c>
      <c r="X31" s="563">
        <v>52</v>
      </c>
      <c r="Y31" s="661" t="e">
        <v>#DIV/0!</v>
      </c>
      <c r="Z31" s="563">
        <v>70</v>
      </c>
      <c r="AA31" s="661" t="e">
        <v>#DIV/0!</v>
      </c>
      <c r="AB31" s="563">
        <v>100</v>
      </c>
      <c r="AC31" s="661" t="e">
        <v>#DIV/0!</v>
      </c>
      <c r="AD31" s="563">
        <v>100</v>
      </c>
      <c r="AE31" s="661" t="e">
        <v>#DIV/0!</v>
      </c>
      <c r="AF31" s="563">
        <v>80</v>
      </c>
      <c r="AG31" s="661" t="e">
        <v>#DIV/0!</v>
      </c>
      <c r="AH31" s="563">
        <v>120</v>
      </c>
      <c r="AI31" s="661">
        <v>275</v>
      </c>
      <c r="AJ31" s="563">
        <v>90</v>
      </c>
      <c r="AK31" s="661">
        <v>309.09090909090907</v>
      </c>
      <c r="AL31" s="570">
        <v>60</v>
      </c>
      <c r="AM31" s="667">
        <v>172.72727272727269</v>
      </c>
      <c r="AN31" s="563">
        <v>50</v>
      </c>
      <c r="AO31" s="661">
        <v>61.290322580645153</v>
      </c>
      <c r="AP31" s="668">
        <v>808</v>
      </c>
      <c r="AQ31" s="678">
        <v>902</v>
      </c>
      <c r="AR31" s="562">
        <v>60</v>
      </c>
      <c r="AS31" s="664">
        <v>445.45454545454538</v>
      </c>
      <c r="AT31" s="563">
        <v>60</v>
      </c>
      <c r="AU31" s="661">
        <v>122.22222222222223</v>
      </c>
      <c r="AV31" s="563">
        <v>60</v>
      </c>
      <c r="AW31" s="661">
        <v>25</v>
      </c>
      <c r="AX31" s="563">
        <v>60</v>
      </c>
      <c r="AY31" s="661">
        <v>15.384615384615373</v>
      </c>
      <c r="AZ31" s="563">
        <v>80</v>
      </c>
      <c r="BA31" s="661">
        <v>14.285714285714278</v>
      </c>
      <c r="BB31" s="563">
        <v>100</v>
      </c>
      <c r="BC31" s="661">
        <v>0</v>
      </c>
      <c r="BD31" s="563">
        <v>140</v>
      </c>
      <c r="BE31" s="661">
        <v>40</v>
      </c>
      <c r="BF31" s="563">
        <v>120</v>
      </c>
      <c r="BG31" s="661">
        <v>50</v>
      </c>
      <c r="BH31" s="563">
        <v>110</v>
      </c>
      <c r="BI31" s="661">
        <v>-8.3333333333333428</v>
      </c>
      <c r="BJ31" s="563">
        <v>125</v>
      </c>
      <c r="BK31" s="661">
        <v>38.888888888888886</v>
      </c>
      <c r="BL31" s="563">
        <v>125</v>
      </c>
      <c r="BM31" s="661">
        <v>108.33333333333334</v>
      </c>
      <c r="BN31" s="563">
        <v>160</v>
      </c>
      <c r="BO31" s="661">
        <v>220</v>
      </c>
      <c r="BP31" s="669">
        <v>1200</v>
      </c>
      <c r="BQ31" s="1565">
        <v>1495</v>
      </c>
      <c r="BR31" s="1584">
        <v>65.742793791574286</v>
      </c>
      <c r="BS31" s="1875"/>
      <c r="BT31" s="1601">
        <v>180</v>
      </c>
      <c r="BU31" s="670">
        <v>200</v>
      </c>
      <c r="BV31" s="563">
        <v>160</v>
      </c>
      <c r="BW31" s="670">
        <v>166.66666666666663</v>
      </c>
      <c r="BX31" s="632">
        <v>135</v>
      </c>
      <c r="BY31" s="1590">
        <v>125</v>
      </c>
      <c r="BZ31" s="1873"/>
      <c r="CA31" s="679">
        <v>475</v>
      </c>
      <c r="CB31" s="1566">
        <v>163.88888888888886</v>
      </c>
    </row>
    <row r="32" spans="1:80" ht="18.95" customHeight="1" thickBot="1">
      <c r="B32" s="645"/>
      <c r="C32" s="680" t="s">
        <v>159</v>
      </c>
      <c r="D32" s="681"/>
      <c r="E32" s="682"/>
      <c r="F32" s="681"/>
      <c r="G32" s="682"/>
      <c r="H32" s="681"/>
      <c r="I32" s="682"/>
      <c r="J32" s="583"/>
      <c r="K32" s="682"/>
      <c r="L32" s="586"/>
      <c r="M32" s="685"/>
      <c r="N32" s="589"/>
      <c r="O32" s="687"/>
      <c r="P32" s="591"/>
      <c r="Q32" s="687"/>
      <c r="R32" s="594"/>
      <c r="S32" s="686"/>
      <c r="T32" s="684"/>
      <c r="U32" s="683"/>
      <c r="V32" s="684"/>
      <c r="W32" s="683"/>
      <c r="X32" s="684"/>
      <c r="Y32" s="683"/>
      <c r="Z32" s="684"/>
      <c r="AA32" s="683"/>
      <c r="AB32" s="684"/>
      <c r="AC32" s="683"/>
      <c r="AD32" s="684"/>
      <c r="AE32" s="683"/>
      <c r="AF32" s="684"/>
      <c r="AG32" s="683"/>
      <c r="AH32" s="684"/>
      <c r="AI32" s="683"/>
      <c r="AJ32" s="684"/>
      <c r="AK32" s="683"/>
      <c r="AL32" s="688"/>
      <c r="AM32" s="689"/>
      <c r="AN32" s="684"/>
      <c r="AO32" s="683"/>
      <c r="AP32" s="594"/>
      <c r="AQ32" s="687"/>
      <c r="AR32" s="690"/>
      <c r="AS32" s="691"/>
      <c r="AT32" s="692"/>
      <c r="AU32" s="693"/>
      <c r="AV32" s="692"/>
      <c r="AW32" s="693"/>
      <c r="AX32" s="692">
        <v>44</v>
      </c>
      <c r="AY32" s="693" t="e">
        <v>#DIV/0!</v>
      </c>
      <c r="AZ32" s="692">
        <v>79</v>
      </c>
      <c r="BA32" s="693" t="e">
        <v>#DIV/0!</v>
      </c>
      <c r="BB32" s="692">
        <v>101</v>
      </c>
      <c r="BC32" s="693" t="e">
        <v>#DIV/0!</v>
      </c>
      <c r="BD32" s="692">
        <v>120</v>
      </c>
      <c r="BE32" s="693" t="e">
        <v>#DIV/0!</v>
      </c>
      <c r="BF32" s="692">
        <v>145</v>
      </c>
      <c r="BG32" s="693" t="e">
        <v>#DIV/0!</v>
      </c>
      <c r="BH32" s="692">
        <v>93</v>
      </c>
      <c r="BI32" s="693" t="e">
        <v>#DIV/0!</v>
      </c>
      <c r="BJ32" s="692">
        <v>150</v>
      </c>
      <c r="BK32" s="693" t="e">
        <v>#DIV/0!</v>
      </c>
      <c r="BL32" s="692">
        <v>159</v>
      </c>
      <c r="BM32" s="693" t="e">
        <v>#DIV/0!</v>
      </c>
      <c r="BN32" s="692">
        <v>208</v>
      </c>
      <c r="BO32" s="693" t="e">
        <v>#DIV/0!</v>
      </c>
      <c r="BP32" s="595">
        <v>1099</v>
      </c>
      <c r="BQ32" s="1567">
        <v>1707</v>
      </c>
      <c r="BR32" s="694" t="e">
        <v>#DIV/0!</v>
      </c>
      <c r="BS32" s="1612"/>
      <c r="BT32" s="1605">
        <v>173</v>
      </c>
      <c r="BU32" s="695" t="e">
        <v>#DIV/0!</v>
      </c>
      <c r="BV32" s="692">
        <v>212</v>
      </c>
      <c r="BW32" s="695" t="e">
        <v>#DIV/0!</v>
      </c>
      <c r="BX32" s="696">
        <v>223</v>
      </c>
      <c r="BY32" s="698" t="e">
        <v>#DIV/0!</v>
      </c>
      <c r="BZ32" s="1873"/>
      <c r="CA32" s="697">
        <v>608</v>
      </c>
      <c r="CB32" s="1568" t="e">
        <v>#DIV/0!</v>
      </c>
    </row>
    <row r="33" spans="1:80" s="151" customFormat="1" ht="57.75" thickBot="1">
      <c r="B33" s="1871" t="s">
        <v>110</v>
      </c>
      <c r="C33" s="1871"/>
      <c r="D33" s="496">
        <v>3166338</v>
      </c>
      <c r="E33" s="699">
        <v>3187999</v>
      </c>
      <c r="F33" s="496">
        <v>3189556</v>
      </c>
      <c r="G33" s="699">
        <v>3198912</v>
      </c>
      <c r="H33" s="496">
        <v>3138751</v>
      </c>
      <c r="I33" s="699">
        <v>3212906</v>
      </c>
      <c r="J33" s="498">
        <v>3415864</v>
      </c>
      <c r="K33" s="699">
        <v>3303688</v>
      </c>
      <c r="L33" s="502">
        <v>2922605</v>
      </c>
      <c r="M33" s="525">
        <v>2918905</v>
      </c>
      <c r="N33" s="504">
        <v>2877962</v>
      </c>
      <c r="O33" s="527">
        <v>2760843</v>
      </c>
      <c r="P33" s="506">
        <v>2656009</v>
      </c>
      <c r="Q33" s="700">
        <v>2788151</v>
      </c>
      <c r="R33" s="523">
        <v>211572</v>
      </c>
      <c r="S33" s="526">
        <v>30.086079685194306</v>
      </c>
      <c r="T33" s="524">
        <v>282871</v>
      </c>
      <c r="U33" s="522">
        <v>11.692819180440495</v>
      </c>
      <c r="V33" s="524">
        <v>315356</v>
      </c>
      <c r="W33" s="522">
        <v>20.475704751317053</v>
      </c>
      <c r="X33" s="524">
        <v>273062</v>
      </c>
      <c r="Y33" s="522">
        <v>12.175002567525922</v>
      </c>
      <c r="Z33" s="524">
        <v>248287</v>
      </c>
      <c r="AA33" s="522">
        <v>72.177609497656107</v>
      </c>
      <c r="AB33" s="524">
        <v>312865</v>
      </c>
      <c r="AC33" s="522">
        <v>51.601711464193471</v>
      </c>
      <c r="AD33" s="524">
        <v>308686</v>
      </c>
      <c r="AE33" s="522">
        <v>39.162462750826137</v>
      </c>
      <c r="AF33" s="524">
        <v>238719</v>
      </c>
      <c r="AG33" s="522">
        <v>21.771799345024931</v>
      </c>
      <c r="AH33" s="524">
        <v>310920</v>
      </c>
      <c r="AI33" s="522">
        <v>12.813628199778677</v>
      </c>
      <c r="AJ33" s="524">
        <v>282695</v>
      </c>
      <c r="AK33" s="522">
        <v>39.156481203451648</v>
      </c>
      <c r="AL33" s="528">
        <v>314917</v>
      </c>
      <c r="AM33" s="529">
        <v>18.312457264796706</v>
      </c>
      <c r="AN33" s="524">
        <v>270802</v>
      </c>
      <c r="AO33" s="522">
        <v>22.221269412863819</v>
      </c>
      <c r="AP33" s="701">
        <v>3370752</v>
      </c>
      <c r="AQ33" s="702">
        <v>3308556</v>
      </c>
      <c r="AR33" s="523">
        <v>217475</v>
      </c>
      <c r="AS33" s="526">
        <v>2.7929026525249014</v>
      </c>
      <c r="AT33" s="524">
        <v>246447</v>
      </c>
      <c r="AU33" s="522">
        <v>-12.876540896733843</v>
      </c>
      <c r="AV33" s="524">
        <v>283681</v>
      </c>
      <c r="AW33" s="522">
        <v>-10.044204010705357</v>
      </c>
      <c r="AX33" s="524">
        <v>251489</v>
      </c>
      <c r="AY33" s="522">
        <v>-7.9018684401344785</v>
      </c>
      <c r="AZ33" s="524">
        <v>255314</v>
      </c>
      <c r="BA33" s="522">
        <v>2.8301924788651718</v>
      </c>
      <c r="BB33" s="524">
        <v>254010</v>
      </c>
      <c r="BC33" s="522">
        <v>-18.811628018474423</v>
      </c>
      <c r="BD33" s="524">
        <v>309118</v>
      </c>
      <c r="BE33" s="522">
        <v>0.1399480378118767</v>
      </c>
      <c r="BF33" s="524">
        <v>185680</v>
      </c>
      <c r="BG33" s="522">
        <v>-22.218172830817835</v>
      </c>
      <c r="BH33" s="524">
        <v>277915</v>
      </c>
      <c r="BI33" s="522">
        <v>-10.615270809211381</v>
      </c>
      <c r="BJ33" s="524">
        <v>306059</v>
      </c>
      <c r="BK33" s="522">
        <v>8.2647376147437939</v>
      </c>
      <c r="BL33" s="524">
        <v>285761</v>
      </c>
      <c r="BM33" s="522">
        <v>-9.2583125077401291</v>
      </c>
      <c r="BN33" s="524">
        <v>255402</v>
      </c>
      <c r="BO33" s="522">
        <v>-5.6868117665305249</v>
      </c>
      <c r="BP33" s="703">
        <v>3128351</v>
      </c>
      <c r="BQ33" s="1569">
        <v>3236420</v>
      </c>
      <c r="BR33" s="704">
        <v>-2.1802865056538252</v>
      </c>
      <c r="BS33" s="1613" t="s">
        <v>111</v>
      </c>
      <c r="BT33" s="1599">
        <v>265999</v>
      </c>
      <c r="BU33" s="531">
        <v>22.312449706862864</v>
      </c>
      <c r="BV33" s="524">
        <v>286372</v>
      </c>
      <c r="BW33" s="531">
        <v>16.200237779319693</v>
      </c>
      <c r="BX33" s="705">
        <v>303301</v>
      </c>
      <c r="BY33" s="1593">
        <v>6.916219274466755</v>
      </c>
      <c r="BZ33" s="1713" t="s">
        <v>160</v>
      </c>
      <c r="CA33" s="1714">
        <v>855672</v>
      </c>
      <c r="CB33" s="1715">
        <v>14.4553994566635</v>
      </c>
    </row>
    <row r="34" spans="1:80" s="151" customFormat="1" ht="35.25" customHeight="1" thickBot="1">
      <c r="B34" s="1872" t="s">
        <v>114</v>
      </c>
      <c r="C34" s="1872"/>
      <c r="D34" s="601">
        <v>90240</v>
      </c>
      <c r="E34" s="306">
        <v>87464</v>
      </c>
      <c r="F34" s="601">
        <v>60942</v>
      </c>
      <c r="G34" s="306">
        <v>42817</v>
      </c>
      <c r="H34" s="706" t="s">
        <v>120</v>
      </c>
      <c r="I34" s="707" t="s">
        <v>120</v>
      </c>
      <c r="J34" s="709" t="s">
        <v>120</v>
      </c>
      <c r="K34" s="710" t="s">
        <v>121</v>
      </c>
      <c r="L34" s="713" t="s">
        <v>120</v>
      </c>
      <c r="M34" s="714" t="s">
        <v>121</v>
      </c>
      <c r="N34" s="716" t="s">
        <v>120</v>
      </c>
      <c r="O34" s="717" t="s">
        <v>121</v>
      </c>
      <c r="P34" s="716" t="s">
        <v>120</v>
      </c>
      <c r="Q34" s="702" t="s">
        <v>120</v>
      </c>
      <c r="R34" s="711" t="s">
        <v>120</v>
      </c>
      <c r="S34" s="715" t="s">
        <v>120</v>
      </c>
      <c r="T34" s="712" t="s">
        <v>120</v>
      </c>
      <c r="U34" s="708" t="s">
        <v>120</v>
      </c>
      <c r="V34" s="712" t="s">
        <v>120</v>
      </c>
      <c r="W34" s="708" t="s">
        <v>120</v>
      </c>
      <c r="X34" s="712" t="s">
        <v>120</v>
      </c>
      <c r="Y34" s="708" t="s">
        <v>120</v>
      </c>
      <c r="Z34" s="712" t="s">
        <v>120</v>
      </c>
      <c r="AA34" s="708" t="s">
        <v>120</v>
      </c>
      <c r="AB34" s="712" t="s">
        <v>120</v>
      </c>
      <c r="AC34" s="708" t="s">
        <v>120</v>
      </c>
      <c r="AD34" s="712" t="s">
        <v>120</v>
      </c>
      <c r="AE34" s="708" t="s">
        <v>120</v>
      </c>
      <c r="AF34" s="712" t="s">
        <v>120</v>
      </c>
      <c r="AG34" s="708" t="s">
        <v>120</v>
      </c>
      <c r="AH34" s="712" t="s">
        <v>120</v>
      </c>
      <c r="AI34" s="708" t="s">
        <v>120</v>
      </c>
      <c r="AJ34" s="712" t="s">
        <v>120</v>
      </c>
      <c r="AK34" s="708" t="s">
        <v>120</v>
      </c>
      <c r="AL34" s="718" t="s">
        <v>120</v>
      </c>
      <c r="AM34" s="719" t="s">
        <v>120</v>
      </c>
      <c r="AN34" s="712" t="s">
        <v>120</v>
      </c>
      <c r="AO34" s="708" t="s">
        <v>120</v>
      </c>
      <c r="AP34" s="720" t="s">
        <v>120</v>
      </c>
      <c r="AQ34" s="702" t="s">
        <v>120</v>
      </c>
      <c r="AR34" s="711" t="s">
        <v>120</v>
      </c>
      <c r="AS34" s="715" t="s">
        <v>120</v>
      </c>
      <c r="AT34" s="712" t="s">
        <v>120</v>
      </c>
      <c r="AU34" s="708" t="s">
        <v>120</v>
      </c>
      <c r="AV34" s="712" t="s">
        <v>120</v>
      </c>
      <c r="AW34" s="708" t="s">
        <v>120</v>
      </c>
      <c r="AX34" s="712" t="s">
        <v>120</v>
      </c>
      <c r="AY34" s="708" t="s">
        <v>120</v>
      </c>
      <c r="AZ34" s="712" t="s">
        <v>120</v>
      </c>
      <c r="BA34" s="708" t="s">
        <v>120</v>
      </c>
      <c r="BB34" s="712" t="s">
        <v>120</v>
      </c>
      <c r="BC34" s="708" t="s">
        <v>120</v>
      </c>
      <c r="BD34" s="712" t="s">
        <v>120</v>
      </c>
      <c r="BE34" s="708" t="s">
        <v>120</v>
      </c>
      <c r="BF34" s="712" t="s">
        <v>120</v>
      </c>
      <c r="BG34" s="708" t="s">
        <v>120</v>
      </c>
      <c r="BH34" s="712" t="s">
        <v>120</v>
      </c>
      <c r="BI34" s="708" t="s">
        <v>120</v>
      </c>
      <c r="BJ34" s="712" t="s">
        <v>120</v>
      </c>
      <c r="BK34" s="708" t="s">
        <v>120</v>
      </c>
      <c r="BL34" s="712" t="s">
        <v>120</v>
      </c>
      <c r="BM34" s="708" t="s">
        <v>120</v>
      </c>
      <c r="BN34" s="712" t="s">
        <v>120</v>
      </c>
      <c r="BO34" s="708" t="s">
        <v>120</v>
      </c>
      <c r="BP34" s="721" t="s">
        <v>120</v>
      </c>
      <c r="BQ34" s="1570" t="s">
        <v>121</v>
      </c>
      <c r="BR34" s="722" t="s">
        <v>121</v>
      </c>
      <c r="BS34" s="1614"/>
      <c r="BT34" s="1606" t="s">
        <v>120</v>
      </c>
      <c r="BU34" s="723" t="s">
        <v>120</v>
      </c>
      <c r="BV34" s="712" t="s">
        <v>120</v>
      </c>
      <c r="BW34" s="723" t="s">
        <v>121</v>
      </c>
      <c r="BX34" s="1570" t="s">
        <v>121</v>
      </c>
      <c r="BY34" s="722" t="s">
        <v>121</v>
      </c>
      <c r="BZ34" s="1614"/>
      <c r="CA34" s="1570" t="s">
        <v>121</v>
      </c>
      <c r="CB34" s="1718" t="s">
        <v>121</v>
      </c>
    </row>
    <row r="35" spans="1:80" s="151" customFormat="1" ht="29.25" customHeight="1" thickBot="1">
      <c r="A35" s="495"/>
      <c r="B35" s="725" t="s">
        <v>117</v>
      </c>
      <c r="C35" s="726"/>
      <c r="D35" s="601">
        <v>112216</v>
      </c>
      <c r="E35" s="306">
        <v>123171</v>
      </c>
      <c r="F35" s="601">
        <v>113414</v>
      </c>
      <c r="G35" s="306">
        <v>117944</v>
      </c>
      <c r="H35" s="601">
        <v>122186</v>
      </c>
      <c r="I35" s="306">
        <v>122170</v>
      </c>
      <c r="J35" s="728">
        <v>120654</v>
      </c>
      <c r="K35" s="306">
        <v>111353</v>
      </c>
      <c r="L35" s="729">
        <v>87701</v>
      </c>
      <c r="M35" s="730">
        <v>94782</v>
      </c>
      <c r="N35" s="732">
        <v>114106</v>
      </c>
      <c r="O35" s="607">
        <v>128344</v>
      </c>
      <c r="P35" s="733">
        <v>117864</v>
      </c>
      <c r="Q35" s="607">
        <v>111257</v>
      </c>
      <c r="R35" s="603">
        <v>14032</v>
      </c>
      <c r="S35" s="731">
        <v>0.89882792838137959</v>
      </c>
      <c r="T35" s="604">
        <v>10084</v>
      </c>
      <c r="U35" s="727">
        <v>-28.704751131221713</v>
      </c>
      <c r="V35" s="604">
        <v>13861</v>
      </c>
      <c r="W35" s="727">
        <v>-16.161616161616166</v>
      </c>
      <c r="X35" s="604">
        <v>8212</v>
      </c>
      <c r="Y35" s="727">
        <v>51.877196227112989</v>
      </c>
      <c r="Z35" s="604">
        <v>15476</v>
      </c>
      <c r="AA35" s="727">
        <v>4398.8372093023263</v>
      </c>
      <c r="AB35" s="604">
        <v>16066</v>
      </c>
      <c r="AC35" s="727">
        <v>3430.9890109890111</v>
      </c>
      <c r="AD35" s="604">
        <v>15374</v>
      </c>
      <c r="AE35" s="727">
        <v>375.68069306930693</v>
      </c>
      <c r="AF35" s="604">
        <v>15311</v>
      </c>
      <c r="AG35" s="727">
        <v>30.461826857532373</v>
      </c>
      <c r="AH35" s="604">
        <v>13590</v>
      </c>
      <c r="AI35" s="727">
        <v>0.98833320948206449</v>
      </c>
      <c r="AJ35" s="604">
        <v>14916</v>
      </c>
      <c r="AK35" s="727">
        <v>5.5476931786017474</v>
      </c>
      <c r="AL35" s="734">
        <v>14397</v>
      </c>
      <c r="AM35" s="735">
        <v>-12.708421754683812</v>
      </c>
      <c r="AN35" s="604">
        <v>6422</v>
      </c>
      <c r="AO35" s="727">
        <v>-19.965104685942165</v>
      </c>
      <c r="AP35" s="736">
        <v>157741</v>
      </c>
      <c r="AQ35" s="737">
        <v>142082</v>
      </c>
      <c r="AR35" s="603">
        <v>10350</v>
      </c>
      <c r="AS35" s="731">
        <v>-26.240022805017105</v>
      </c>
      <c r="AT35" s="604">
        <v>8543</v>
      </c>
      <c r="AU35" s="727">
        <v>-15.281634272114246</v>
      </c>
      <c r="AV35" s="604">
        <v>3296</v>
      </c>
      <c r="AW35" s="727">
        <v>-76.221051872159293</v>
      </c>
      <c r="AX35" s="604">
        <v>7238</v>
      </c>
      <c r="AY35" s="727">
        <v>-11.860691670725771</v>
      </c>
      <c r="AZ35" s="604">
        <v>10561</v>
      </c>
      <c r="BA35" s="727">
        <v>-31.758852416645126</v>
      </c>
      <c r="BB35" s="604">
        <v>8649</v>
      </c>
      <c r="BC35" s="727">
        <v>-46.16581600896302</v>
      </c>
      <c r="BD35" s="604">
        <v>11359</v>
      </c>
      <c r="BE35" s="727">
        <v>-26.115519708598939</v>
      </c>
      <c r="BF35" s="604">
        <v>10868</v>
      </c>
      <c r="BG35" s="727">
        <v>-29.018352818235257</v>
      </c>
      <c r="BH35" s="604">
        <v>10999</v>
      </c>
      <c r="BI35" s="727">
        <v>-19.065489330389994</v>
      </c>
      <c r="BJ35" s="604">
        <v>13257</v>
      </c>
      <c r="BK35" s="727">
        <v>-11.122284794851168</v>
      </c>
      <c r="BL35" s="604">
        <v>12913</v>
      </c>
      <c r="BM35" s="727">
        <v>-10.307702993679229</v>
      </c>
      <c r="BN35" s="604">
        <v>5699</v>
      </c>
      <c r="BO35" s="727">
        <v>-11.258175023357211</v>
      </c>
      <c r="BP35" s="738">
        <v>113732</v>
      </c>
      <c r="BQ35" s="1571">
        <v>122836</v>
      </c>
      <c r="BR35" s="739">
        <v>-13.467133487844578</v>
      </c>
      <c r="BS35" s="1867"/>
      <c r="BT35" s="1607">
        <v>8030</v>
      </c>
      <c r="BU35" s="740">
        <v>-22.415458937198068</v>
      </c>
      <c r="BV35" s="604">
        <v>10867</v>
      </c>
      <c r="BW35" s="740">
        <v>27.203558468921926</v>
      </c>
      <c r="BX35" s="741">
        <v>12396</v>
      </c>
      <c r="BY35" s="1589">
        <v>276.09223300970871</v>
      </c>
      <c r="BZ35" s="1869"/>
      <c r="CA35" s="1716">
        <v>31293</v>
      </c>
      <c r="CB35" s="1717">
        <v>41.029338861598092</v>
      </c>
    </row>
    <row r="36" spans="1:80" ht="18.95" customHeight="1">
      <c r="B36" s="655"/>
      <c r="C36" s="742" t="s">
        <v>161</v>
      </c>
      <c r="D36" s="535">
        <v>110791</v>
      </c>
      <c r="E36" s="743">
        <v>122081</v>
      </c>
      <c r="F36" s="535">
        <v>112997</v>
      </c>
      <c r="G36" s="743">
        <v>117297</v>
      </c>
      <c r="H36" s="535">
        <v>121156</v>
      </c>
      <c r="I36" s="743">
        <v>121239</v>
      </c>
      <c r="J36" s="615">
        <v>119788</v>
      </c>
      <c r="K36" s="581">
        <v>110184</v>
      </c>
      <c r="L36" s="616">
        <v>86116</v>
      </c>
      <c r="M36" s="746">
        <v>93370</v>
      </c>
      <c r="N36" s="618">
        <v>111883</v>
      </c>
      <c r="O36" s="747">
        <v>125700</v>
      </c>
      <c r="P36" s="619">
        <v>114989</v>
      </c>
      <c r="Q36" s="747">
        <v>108725</v>
      </c>
      <c r="R36" s="744">
        <v>13863</v>
      </c>
      <c r="S36" s="617">
        <v>1.0496391865296317</v>
      </c>
      <c r="T36" s="745">
        <v>10075</v>
      </c>
      <c r="U36" s="614">
        <v>-27.850186193067898</v>
      </c>
      <c r="V36" s="745">
        <v>13700</v>
      </c>
      <c r="W36" s="614">
        <v>-15.531167149639316</v>
      </c>
      <c r="X36" s="745">
        <v>8067</v>
      </c>
      <c r="Y36" s="614">
        <v>61.178821178821181</v>
      </c>
      <c r="Z36" s="745">
        <v>15323</v>
      </c>
      <c r="AA36" s="614" t="e">
        <v>#DIV/0!</v>
      </c>
      <c r="AB36" s="745">
        <v>15851</v>
      </c>
      <c r="AC36" s="614">
        <v>9932.2784810126577</v>
      </c>
      <c r="AD36" s="745">
        <v>15118</v>
      </c>
      <c r="AE36" s="614">
        <v>400.26472534745199</v>
      </c>
      <c r="AF36" s="745">
        <v>15064</v>
      </c>
      <c r="AG36" s="614">
        <v>29.73904056498148</v>
      </c>
      <c r="AH36" s="745">
        <v>13366</v>
      </c>
      <c r="AI36" s="614">
        <v>0.34534534534533634</v>
      </c>
      <c r="AJ36" s="745">
        <v>14719</v>
      </c>
      <c r="AK36" s="614">
        <v>6.1440830749260869</v>
      </c>
      <c r="AL36" s="748">
        <v>14089</v>
      </c>
      <c r="AM36" s="620">
        <v>-13.468861319248248</v>
      </c>
      <c r="AN36" s="745">
        <v>6329</v>
      </c>
      <c r="AO36" s="614">
        <v>-19.087189976987986</v>
      </c>
      <c r="AP36" s="749">
        <v>155564</v>
      </c>
      <c r="AQ36" s="545">
        <v>140042</v>
      </c>
      <c r="AR36" s="744">
        <v>10261</v>
      </c>
      <c r="AS36" s="617">
        <v>-25.982831998845839</v>
      </c>
      <c r="AT36" s="745">
        <v>8513</v>
      </c>
      <c r="AU36" s="614">
        <v>-15.50372208436724</v>
      </c>
      <c r="AV36" s="745">
        <v>3213</v>
      </c>
      <c r="AW36" s="614">
        <v>-76.547445255474457</v>
      </c>
      <c r="AX36" s="745">
        <v>7131</v>
      </c>
      <c r="AY36" s="614">
        <v>-11.602826329490512</v>
      </c>
      <c r="AZ36" s="745">
        <v>10461</v>
      </c>
      <c r="BA36" s="614">
        <v>-31.730078966259867</v>
      </c>
      <c r="BB36" s="745">
        <v>8521</v>
      </c>
      <c r="BC36" s="614">
        <v>-46.243139234117727</v>
      </c>
      <c r="BD36" s="745">
        <v>11124</v>
      </c>
      <c r="BE36" s="614">
        <v>-26.418838470697182</v>
      </c>
      <c r="BF36" s="745">
        <v>10612</v>
      </c>
      <c r="BG36" s="614">
        <v>-29.553903345724905</v>
      </c>
      <c r="BH36" s="745">
        <v>10666</v>
      </c>
      <c r="BI36" s="614">
        <v>-20.200508753553791</v>
      </c>
      <c r="BJ36" s="745">
        <v>12980</v>
      </c>
      <c r="BK36" s="614">
        <v>-11.81466132210069</v>
      </c>
      <c r="BL36" s="745">
        <v>12554</v>
      </c>
      <c r="BM36" s="614">
        <v>-10.895024487188593</v>
      </c>
      <c r="BN36" s="745">
        <v>5528</v>
      </c>
      <c r="BO36" s="614">
        <v>-12.656027808500554</v>
      </c>
      <c r="BP36" s="750">
        <v>111564</v>
      </c>
      <c r="BQ36" s="1550">
        <v>120268</v>
      </c>
      <c r="BR36" s="551">
        <v>-14.04086825384347</v>
      </c>
      <c r="BS36" s="1867"/>
      <c r="BT36" s="1608">
        <v>7886</v>
      </c>
      <c r="BU36" s="623">
        <v>-23.145892213234575</v>
      </c>
      <c r="BV36" s="745">
        <v>10628</v>
      </c>
      <c r="BW36" s="623">
        <v>24.844355691295661</v>
      </c>
      <c r="BX36" s="632">
        <v>12177</v>
      </c>
      <c r="BY36" s="1589">
        <v>278.99159663865544</v>
      </c>
      <c r="BZ36" s="1869"/>
      <c r="CA36" s="554">
        <v>30691</v>
      </c>
      <c r="CB36" s="1572">
        <v>39.58702869877655</v>
      </c>
    </row>
    <row r="37" spans="1:80" ht="18.95" customHeight="1">
      <c r="B37" s="751"/>
      <c r="C37" s="752" t="s">
        <v>162</v>
      </c>
      <c r="D37" s="1720">
        <v>1425</v>
      </c>
      <c r="E37" s="763">
        <v>1090</v>
      </c>
      <c r="F37" s="1720">
        <v>417</v>
      </c>
      <c r="G37" s="763">
        <v>647</v>
      </c>
      <c r="H37" s="1720">
        <v>1030</v>
      </c>
      <c r="I37" s="763">
        <v>931</v>
      </c>
      <c r="J37" s="1721">
        <v>746</v>
      </c>
      <c r="K37" s="1722">
        <v>774</v>
      </c>
      <c r="L37" s="663">
        <v>750</v>
      </c>
      <c r="M37" s="565">
        <v>720</v>
      </c>
      <c r="N37" s="665">
        <v>1101</v>
      </c>
      <c r="O37" s="568">
        <v>1205</v>
      </c>
      <c r="P37" s="666">
        <v>1539</v>
      </c>
      <c r="Q37" s="568">
        <v>1406</v>
      </c>
      <c r="R37" s="626">
        <v>0</v>
      </c>
      <c r="S37" s="566">
        <v>-100</v>
      </c>
      <c r="T37" s="627">
        <v>0</v>
      </c>
      <c r="U37" s="559" t="e">
        <v>#DIV/0!</v>
      </c>
      <c r="V37" s="627">
        <v>100</v>
      </c>
      <c r="W37" s="559">
        <v>-42.19653179190751</v>
      </c>
      <c r="X37" s="627">
        <v>49</v>
      </c>
      <c r="Y37" s="559">
        <v>-62.595419847328245</v>
      </c>
      <c r="Z37" s="627">
        <v>60</v>
      </c>
      <c r="AA37" s="559">
        <v>-64.497041420118336</v>
      </c>
      <c r="AB37" s="627">
        <v>101</v>
      </c>
      <c r="AC37" s="559">
        <v>-50.731707317073173</v>
      </c>
      <c r="AD37" s="627">
        <v>93</v>
      </c>
      <c r="AE37" s="559">
        <v>-47.457627118644062</v>
      </c>
      <c r="AF37" s="627">
        <v>58</v>
      </c>
      <c r="AG37" s="559">
        <v>-42.57425742574258</v>
      </c>
      <c r="AH37" s="627">
        <v>98</v>
      </c>
      <c r="AI37" s="559">
        <v>-26.865671641791039</v>
      </c>
      <c r="AJ37" s="627">
        <v>61</v>
      </c>
      <c r="AK37" s="559">
        <v>-58.503401360544217</v>
      </c>
      <c r="AL37" s="630">
        <v>156</v>
      </c>
      <c r="AM37" s="571">
        <v>71.428571428571416</v>
      </c>
      <c r="AN37" s="627">
        <v>54</v>
      </c>
      <c r="AO37" s="757">
        <v>-64.238410596026483</v>
      </c>
      <c r="AP37" s="549">
        <v>830</v>
      </c>
      <c r="AQ37" s="758">
        <v>805</v>
      </c>
      <c r="AR37" s="562">
        <v>50</v>
      </c>
      <c r="AS37" s="543" t="e">
        <v>#DIV/0!</v>
      </c>
      <c r="AT37" s="563">
        <v>0</v>
      </c>
      <c r="AU37" s="537" t="e">
        <v>#DIV/0!</v>
      </c>
      <c r="AV37" s="563">
        <v>25</v>
      </c>
      <c r="AW37" s="537">
        <v>-75</v>
      </c>
      <c r="AX37" s="563">
        <v>42</v>
      </c>
      <c r="AY37" s="537">
        <v>-14.285714285714292</v>
      </c>
      <c r="AZ37" s="563">
        <v>61</v>
      </c>
      <c r="BA37" s="614">
        <v>1.6666666666666572</v>
      </c>
      <c r="BB37" s="627">
        <v>1</v>
      </c>
      <c r="BC37" s="614">
        <v>-99.009900990099013</v>
      </c>
      <c r="BD37" s="627">
        <v>62</v>
      </c>
      <c r="BE37" s="614">
        <v>-33.333333333333343</v>
      </c>
      <c r="BF37" s="627">
        <v>86</v>
      </c>
      <c r="BG37" s="614">
        <v>48.275862068965523</v>
      </c>
      <c r="BH37" s="627">
        <v>155</v>
      </c>
      <c r="BI37" s="614">
        <v>58.163265306122469</v>
      </c>
      <c r="BJ37" s="627">
        <v>107</v>
      </c>
      <c r="BK37" s="614">
        <v>75.409836065573757</v>
      </c>
      <c r="BL37" s="627">
        <v>161</v>
      </c>
      <c r="BM37" s="614">
        <v>3.2051282051282186</v>
      </c>
      <c r="BN37" s="627">
        <v>79</v>
      </c>
      <c r="BO37" s="614">
        <v>46.296296296296305</v>
      </c>
      <c r="BP37" s="550">
        <v>829</v>
      </c>
      <c r="BQ37" s="1573">
        <v>974</v>
      </c>
      <c r="BR37" s="759">
        <v>20.993788819875775</v>
      </c>
      <c r="BS37" s="1867"/>
      <c r="BT37" s="1603">
        <v>60</v>
      </c>
      <c r="BU37" s="623">
        <v>20</v>
      </c>
      <c r="BV37" s="627">
        <v>100</v>
      </c>
      <c r="BW37" s="623" t="e">
        <v>#DIV/0!</v>
      </c>
      <c r="BX37" s="760">
        <v>60</v>
      </c>
      <c r="BY37" s="1594">
        <v>140</v>
      </c>
      <c r="BZ37" s="1869"/>
      <c r="CA37" s="577">
        <v>220</v>
      </c>
      <c r="CB37" s="1561">
        <v>193.33333333333331</v>
      </c>
    </row>
    <row r="38" spans="1:80" ht="18.95" customHeight="1">
      <c r="B38" s="751"/>
      <c r="C38" s="1719" t="s">
        <v>163</v>
      </c>
      <c r="D38" s="643"/>
      <c r="E38" s="558"/>
      <c r="F38" s="643"/>
      <c r="G38" s="558"/>
      <c r="H38" s="761"/>
      <c r="I38" s="558"/>
      <c r="J38" s="762">
        <v>120</v>
      </c>
      <c r="K38" s="754">
        <v>395</v>
      </c>
      <c r="L38" s="764">
        <v>835</v>
      </c>
      <c r="M38" s="1723">
        <v>692</v>
      </c>
      <c r="N38" s="765">
        <v>977</v>
      </c>
      <c r="O38" s="1724">
        <v>1060</v>
      </c>
      <c r="P38" s="766">
        <v>816</v>
      </c>
      <c r="Q38" s="1725">
        <v>781</v>
      </c>
      <c r="R38" s="1609">
        <v>160</v>
      </c>
      <c r="S38" s="768">
        <v>88.235294117647044</v>
      </c>
      <c r="T38" s="769">
        <v>0</v>
      </c>
      <c r="U38" s="753">
        <v>-100</v>
      </c>
      <c r="V38" s="769">
        <v>20</v>
      </c>
      <c r="W38" s="753">
        <v>-35.483870967741936</v>
      </c>
      <c r="X38" s="769">
        <v>50</v>
      </c>
      <c r="Y38" s="753">
        <v>-71.264367816091948</v>
      </c>
      <c r="Z38" s="769">
        <v>40</v>
      </c>
      <c r="AA38" s="753">
        <v>-64.285714285714278</v>
      </c>
      <c r="AB38" s="769">
        <v>89</v>
      </c>
      <c r="AC38" s="753">
        <v>102.27272727272728</v>
      </c>
      <c r="AD38" s="769">
        <v>119</v>
      </c>
      <c r="AE38" s="753" t="e">
        <v>#DIV/0!</v>
      </c>
      <c r="AF38" s="769">
        <v>132</v>
      </c>
      <c r="AG38" s="753" t="e">
        <v>#DIV/0!</v>
      </c>
      <c r="AH38" s="769">
        <v>66</v>
      </c>
      <c r="AI38" s="753">
        <v>2100</v>
      </c>
      <c r="AJ38" s="769">
        <v>84</v>
      </c>
      <c r="AK38" s="753">
        <v>-26.956521739130437</v>
      </c>
      <c r="AL38" s="770">
        <v>50</v>
      </c>
      <c r="AM38" s="771">
        <v>-57.983193277310924</v>
      </c>
      <c r="AN38" s="769">
        <v>0</v>
      </c>
      <c r="AO38" s="772">
        <v>-100</v>
      </c>
      <c r="AP38" s="756">
        <v>810</v>
      </c>
      <c r="AQ38" s="1724">
        <v>630</v>
      </c>
      <c r="AR38" s="767">
        <v>0</v>
      </c>
      <c r="AS38" s="773">
        <v>-100</v>
      </c>
      <c r="AT38" s="755">
        <v>0</v>
      </c>
      <c r="AU38" s="1727">
        <v>-100</v>
      </c>
      <c r="AV38" s="755">
        <v>0</v>
      </c>
      <c r="AW38" s="1727">
        <v>-100</v>
      </c>
      <c r="AX38" s="755">
        <v>15</v>
      </c>
      <c r="AY38" s="1727">
        <v>-70</v>
      </c>
      <c r="AZ38" s="755">
        <v>10</v>
      </c>
      <c r="BA38" s="1726">
        <v>-75</v>
      </c>
      <c r="BB38" s="755">
        <v>55</v>
      </c>
      <c r="BC38" s="773">
        <v>-38.202247191011239</v>
      </c>
      <c r="BD38" s="755">
        <v>77</v>
      </c>
      <c r="BE38" s="773">
        <v>-35.294117647058826</v>
      </c>
      <c r="BF38" s="755">
        <v>94</v>
      </c>
      <c r="BG38" s="773">
        <v>-28.787878787878782</v>
      </c>
      <c r="BH38" s="755">
        <v>49</v>
      </c>
      <c r="BI38" s="773">
        <v>-25.757575757575751</v>
      </c>
      <c r="BJ38" s="755">
        <v>62</v>
      </c>
      <c r="BK38" s="773">
        <v>-26.19047619047619</v>
      </c>
      <c r="BL38" s="755">
        <v>115</v>
      </c>
      <c r="BM38" s="773">
        <v>129.99999999999997</v>
      </c>
      <c r="BN38" s="755">
        <v>43</v>
      </c>
      <c r="BO38" s="774" t="e">
        <v>#DIV/0!</v>
      </c>
      <c r="BP38" s="1544">
        <v>520</v>
      </c>
      <c r="BQ38" s="1574">
        <v>735</v>
      </c>
      <c r="BR38" s="1585">
        <v>16.666666666666671</v>
      </c>
      <c r="BS38" s="1867"/>
      <c r="BT38" s="1609">
        <v>33</v>
      </c>
      <c r="BU38" s="775" t="e">
        <v>#DIV/0!</v>
      </c>
      <c r="BV38" s="755">
        <v>90</v>
      </c>
      <c r="BW38" s="775" t="e">
        <v>#DIV/0!</v>
      </c>
      <c r="BX38" s="776">
        <v>92</v>
      </c>
      <c r="BY38" s="1595" t="e">
        <v>#DIV/0!</v>
      </c>
      <c r="BZ38" s="1869"/>
      <c r="CA38" s="679">
        <v>215</v>
      </c>
      <c r="CB38" s="1575" t="e">
        <v>#DIV/0!</v>
      </c>
    </row>
    <row r="39" spans="1:80" ht="18.95" customHeight="1" thickBot="1">
      <c r="B39" s="777"/>
      <c r="C39" s="778" t="s">
        <v>164</v>
      </c>
      <c r="D39" s="779"/>
      <c r="E39" s="646"/>
      <c r="F39" s="779"/>
      <c r="G39" s="646"/>
      <c r="H39" s="780"/>
      <c r="I39" s="646"/>
      <c r="J39" s="781"/>
      <c r="K39" s="648"/>
      <c r="L39" s="784"/>
      <c r="M39" s="785"/>
      <c r="N39" s="786">
        <v>145</v>
      </c>
      <c r="O39" s="787">
        <v>379</v>
      </c>
      <c r="P39" s="788">
        <v>520</v>
      </c>
      <c r="Q39" s="787">
        <v>345</v>
      </c>
      <c r="R39" s="782">
        <v>9</v>
      </c>
      <c r="S39" s="789">
        <v>-79.069767441860463</v>
      </c>
      <c r="T39" s="783">
        <v>9</v>
      </c>
      <c r="U39" s="790">
        <v>-88.888888888888886</v>
      </c>
      <c r="V39" s="783">
        <v>41</v>
      </c>
      <c r="W39" s="790">
        <v>-62.727272727272727</v>
      </c>
      <c r="X39" s="783">
        <v>46</v>
      </c>
      <c r="Y39" s="790">
        <v>-52.577319587628871</v>
      </c>
      <c r="Z39" s="783">
        <v>53</v>
      </c>
      <c r="AA39" s="790">
        <v>-15.873015873015873</v>
      </c>
      <c r="AB39" s="783">
        <v>25</v>
      </c>
      <c r="AC39" s="790">
        <v>-47.916666666666664</v>
      </c>
      <c r="AD39" s="783">
        <v>44</v>
      </c>
      <c r="AE39" s="790">
        <v>33.333333333333314</v>
      </c>
      <c r="AF39" s="783">
        <v>57</v>
      </c>
      <c r="AG39" s="790">
        <v>137.5</v>
      </c>
      <c r="AH39" s="783">
        <v>60</v>
      </c>
      <c r="AI39" s="790" t="e">
        <v>#DIV/0!</v>
      </c>
      <c r="AJ39" s="783">
        <v>52</v>
      </c>
      <c r="AK39" s="790">
        <v>1633.3333333333333</v>
      </c>
      <c r="AL39" s="791">
        <v>102</v>
      </c>
      <c r="AM39" s="792">
        <v>10100</v>
      </c>
      <c r="AN39" s="783">
        <v>39</v>
      </c>
      <c r="AO39" s="790">
        <v>129.41176470588235</v>
      </c>
      <c r="AP39" s="793">
        <v>537</v>
      </c>
      <c r="AQ39" s="794">
        <v>605</v>
      </c>
      <c r="AR39" s="795">
        <v>39</v>
      </c>
      <c r="AS39" s="796">
        <v>333.33333333333331</v>
      </c>
      <c r="AT39" s="797">
        <v>30</v>
      </c>
      <c r="AU39" s="798">
        <v>233.33333333333337</v>
      </c>
      <c r="AV39" s="797">
        <v>58</v>
      </c>
      <c r="AW39" s="798">
        <v>41.463414634146346</v>
      </c>
      <c r="AX39" s="797">
        <v>50</v>
      </c>
      <c r="AY39" s="798">
        <v>8.6956521739130324</v>
      </c>
      <c r="AZ39" s="797">
        <v>29</v>
      </c>
      <c r="BA39" s="798">
        <v>-45.283018867924532</v>
      </c>
      <c r="BB39" s="797">
        <v>72</v>
      </c>
      <c r="BC39" s="798">
        <v>188</v>
      </c>
      <c r="BD39" s="797">
        <v>96</v>
      </c>
      <c r="BE39" s="798">
        <v>118.18181818181816</v>
      </c>
      <c r="BF39" s="797">
        <v>76</v>
      </c>
      <c r="BG39" s="798">
        <v>33.333333333333314</v>
      </c>
      <c r="BH39" s="797">
        <v>129</v>
      </c>
      <c r="BI39" s="798">
        <v>115</v>
      </c>
      <c r="BJ39" s="797">
        <v>108</v>
      </c>
      <c r="BK39" s="798">
        <v>107.69230769230771</v>
      </c>
      <c r="BL39" s="783">
        <v>83</v>
      </c>
      <c r="BM39" s="790">
        <v>-18.627450980392155</v>
      </c>
      <c r="BN39" s="797">
        <v>49</v>
      </c>
      <c r="BO39" s="798">
        <v>25.641025641025635</v>
      </c>
      <c r="BP39" s="799">
        <v>819</v>
      </c>
      <c r="BQ39" s="1576">
        <v>859</v>
      </c>
      <c r="BR39" s="1577">
        <v>41.983471074380162</v>
      </c>
      <c r="BS39" s="1868"/>
      <c r="BT39" s="1610">
        <v>51</v>
      </c>
      <c r="BU39" s="1579">
        <v>30.769230769230774</v>
      </c>
      <c r="BV39" s="1578">
        <v>49</v>
      </c>
      <c r="BW39" s="1579">
        <v>63.333333333333343</v>
      </c>
      <c r="BX39" s="1580">
        <v>67</v>
      </c>
      <c r="BY39" s="1596">
        <v>15.517241379310349</v>
      </c>
      <c r="BZ39" s="1870"/>
      <c r="CA39" s="1581">
        <v>167</v>
      </c>
      <c r="CB39" s="1582">
        <v>31.496062992125985</v>
      </c>
    </row>
    <row r="40" spans="1:80" s="375" customFormat="1" ht="15.75" hidden="1" thickBot="1">
      <c r="B40" s="1866" t="s">
        <v>128</v>
      </c>
      <c r="C40" s="1866"/>
      <c r="D40" s="802">
        <v>8973988</v>
      </c>
      <c r="E40" s="801">
        <v>9079562</v>
      </c>
      <c r="F40" s="802">
        <v>9007511</v>
      </c>
      <c r="G40" s="801">
        <v>8923455</v>
      </c>
      <c r="H40" s="802">
        <v>8885573</v>
      </c>
      <c r="I40" s="801">
        <v>8937188</v>
      </c>
      <c r="J40" s="803">
        <v>9053517</v>
      </c>
      <c r="K40" s="801">
        <v>8740672</v>
      </c>
      <c r="L40" s="806">
        <v>7909488</v>
      </c>
      <c r="M40" s="807">
        <v>8182944</v>
      </c>
      <c r="N40" s="808">
        <v>8583258</v>
      </c>
      <c r="O40" s="809">
        <v>8571239</v>
      </c>
      <c r="P40" s="812">
        <v>9026713</v>
      </c>
      <c r="Q40" s="809">
        <v>9131597</v>
      </c>
      <c r="R40" s="813">
        <v>689090</v>
      </c>
      <c r="S40" s="804">
        <v>8.7723119858061978</v>
      </c>
      <c r="T40" s="805">
        <v>757189</v>
      </c>
      <c r="U40" s="804">
        <v>2.1982664373965832</v>
      </c>
      <c r="V40" s="805">
        <v>899683</v>
      </c>
      <c r="W40" s="804">
        <v>3.8102556824409959</v>
      </c>
      <c r="X40" s="805">
        <v>787798</v>
      </c>
      <c r="Y40" s="804">
        <v>13.79348697467158</v>
      </c>
      <c r="Z40" s="805">
        <v>847005</v>
      </c>
      <c r="AA40" s="804">
        <v>33.405732160041822</v>
      </c>
      <c r="AB40" s="805">
        <v>914079</v>
      </c>
      <c r="AC40" s="804">
        <v>14.770027773452995</v>
      </c>
      <c r="AD40" s="805">
        <v>809395</v>
      </c>
      <c r="AE40" s="804">
        <v>14.562913035539623</v>
      </c>
      <c r="AF40" s="805">
        <v>798769</v>
      </c>
      <c r="AG40" s="804">
        <v>4.0867492738533713</v>
      </c>
      <c r="AH40" s="805">
        <v>900919</v>
      </c>
      <c r="AI40" s="804">
        <v>1.4744973125425247</v>
      </c>
      <c r="AJ40" s="805">
        <v>900283</v>
      </c>
      <c r="AK40" s="804">
        <v>16.688917000637701</v>
      </c>
      <c r="AL40" s="810">
        <v>926571</v>
      </c>
      <c r="AM40" s="811">
        <v>11.196036852091211</v>
      </c>
      <c r="AN40" s="805">
        <v>802390</v>
      </c>
      <c r="AO40" s="804">
        <v>15.379914384275708</v>
      </c>
      <c r="AP40" s="814">
        <v>10033171</v>
      </c>
      <c r="AQ40" s="815">
        <v>9971739</v>
      </c>
      <c r="AR40" s="816">
        <v>740292</v>
      </c>
      <c r="AS40" s="817">
        <v>7.4</v>
      </c>
      <c r="AT40" s="816">
        <v>737121</v>
      </c>
      <c r="AU40" s="818">
        <v>-2.650329045984563</v>
      </c>
      <c r="AV40" s="816">
        <v>806988</v>
      </c>
      <c r="AW40" s="817">
        <v>-10.303073415858705</v>
      </c>
      <c r="AX40" s="816">
        <v>756176</v>
      </c>
      <c r="AY40" s="817">
        <v>-4.0139731250904447</v>
      </c>
      <c r="AZ40" s="816">
        <v>812114</v>
      </c>
      <c r="BA40" s="817">
        <v>-4.1193381384997707</v>
      </c>
      <c r="BB40" s="816">
        <v>795807</v>
      </c>
      <c r="BC40" s="817">
        <v>-12.938925410166959</v>
      </c>
      <c r="BD40" s="816">
        <v>804494</v>
      </c>
      <c r="BE40" s="817">
        <v>-0.6055139950209707</v>
      </c>
      <c r="BF40" s="816">
        <v>709416</v>
      </c>
      <c r="BG40" s="817">
        <v>-11.186337977562971</v>
      </c>
      <c r="BH40" s="816">
        <v>826473</v>
      </c>
      <c r="BI40" s="817">
        <v>-8.2633399894996131</v>
      </c>
      <c r="BJ40" s="816">
        <v>893103</v>
      </c>
      <c r="BK40" s="817">
        <v>-0.79752699984338449</v>
      </c>
      <c r="BL40" s="805">
        <v>869180</v>
      </c>
      <c r="BM40" s="804">
        <v>-6.1939128248132107</v>
      </c>
      <c r="BN40" s="816">
        <v>770712</v>
      </c>
      <c r="BO40" s="817">
        <v>-3.9479554829945585</v>
      </c>
      <c r="BP40" s="819">
        <v>9521876</v>
      </c>
      <c r="BQ40" s="820"/>
      <c r="BR40" s="821">
        <v>20.993788819875775</v>
      </c>
      <c r="BS40" s="1865"/>
      <c r="BT40" s="816">
        <v>781729</v>
      </c>
      <c r="BU40" s="822">
        <v>5.5973858963760108</v>
      </c>
      <c r="BV40" s="816"/>
      <c r="BW40" s="822"/>
      <c r="BX40" s="823"/>
      <c r="BY40" s="824"/>
      <c r="BZ40" s="825"/>
      <c r="CA40" s="826"/>
      <c r="CB40" s="800"/>
    </row>
    <row r="41" spans="1:80" s="375" customFormat="1" ht="16.5" hidden="1" thickTop="1" thickBot="1">
      <c r="A41" s="827"/>
      <c r="B41" s="1862" t="s">
        <v>130</v>
      </c>
      <c r="C41" s="1862"/>
      <c r="D41" s="829">
        <v>5807650</v>
      </c>
      <c r="E41" s="828">
        <v>5891563</v>
      </c>
      <c r="F41" s="829">
        <v>5817955</v>
      </c>
      <c r="G41" s="828">
        <v>5724543</v>
      </c>
      <c r="H41" s="829">
        <v>5746822</v>
      </c>
      <c r="I41" s="828">
        <v>5724282</v>
      </c>
      <c r="J41" s="831">
        <v>5637653</v>
      </c>
      <c r="K41" s="832">
        <v>5436984</v>
      </c>
      <c r="L41" s="834">
        <v>4986883</v>
      </c>
      <c r="M41" s="835">
        <v>5264039</v>
      </c>
      <c r="N41" s="836">
        <v>5705296</v>
      </c>
      <c r="O41" s="837">
        <v>5810396</v>
      </c>
      <c r="P41" s="840">
        <v>6370704</v>
      </c>
      <c r="Q41" s="837">
        <v>6343446</v>
      </c>
      <c r="R41" s="841">
        <v>477518</v>
      </c>
      <c r="S41" s="830">
        <v>1.4105624410672988</v>
      </c>
      <c r="T41" s="833">
        <v>474318</v>
      </c>
      <c r="U41" s="830">
        <v>-2.7327312547678133</v>
      </c>
      <c r="V41" s="833">
        <v>584327</v>
      </c>
      <c r="W41" s="830">
        <v>-3.4013774132008052</v>
      </c>
      <c r="X41" s="833">
        <v>514736</v>
      </c>
      <c r="Y41" s="830">
        <v>14.671181607556576</v>
      </c>
      <c r="Z41" s="833">
        <v>598718</v>
      </c>
      <c r="AA41" s="830">
        <v>22.011799349914924</v>
      </c>
      <c r="AB41" s="833">
        <v>601214</v>
      </c>
      <c r="AC41" s="830">
        <v>1.8884168176372071</v>
      </c>
      <c r="AD41" s="833">
        <v>500709</v>
      </c>
      <c r="AE41" s="830">
        <v>3.3049990715715154</v>
      </c>
      <c r="AF41" s="833">
        <v>560050</v>
      </c>
      <c r="AG41" s="830">
        <v>-1.9810315225362274</v>
      </c>
      <c r="AH41" s="833">
        <v>589999</v>
      </c>
      <c r="AI41" s="830">
        <v>-3.6300498347824259</v>
      </c>
      <c r="AJ41" s="833">
        <v>617588</v>
      </c>
      <c r="AK41" s="830">
        <v>8.6585440950076986</v>
      </c>
      <c r="AL41" s="838">
        <v>611654</v>
      </c>
      <c r="AM41" s="839">
        <v>7.8558921395231636</v>
      </c>
      <c r="AN41" s="833">
        <v>531588</v>
      </c>
      <c r="AO41" s="830">
        <v>12.181080727463041</v>
      </c>
      <c r="AP41" s="842">
        <v>6662419</v>
      </c>
      <c r="AQ41" s="843">
        <v>6663183</v>
      </c>
      <c r="AR41" s="844">
        <v>522817</v>
      </c>
      <c r="AS41" s="845">
        <v>9.5</v>
      </c>
      <c r="AT41" s="844">
        <v>490674</v>
      </c>
      <c r="AU41" s="846">
        <v>3.4483194818665908</v>
      </c>
      <c r="AV41" s="844">
        <v>523307</v>
      </c>
      <c r="AW41" s="845">
        <v>-10.442782893824869</v>
      </c>
      <c r="AX41" s="844">
        <v>504687</v>
      </c>
      <c r="AY41" s="845">
        <v>-1.9522629075875813</v>
      </c>
      <c r="AZ41" s="844">
        <v>556800</v>
      </c>
      <c r="BA41" s="845">
        <v>-7.0012927622018992</v>
      </c>
      <c r="BB41" s="844">
        <v>541797</v>
      </c>
      <c r="BC41" s="845">
        <v>-9.8828370596825863</v>
      </c>
      <c r="BD41" s="844">
        <v>495376</v>
      </c>
      <c r="BE41" s="845">
        <v>-1.0650897028014299</v>
      </c>
      <c r="BF41" s="844">
        <v>523736</v>
      </c>
      <c r="BG41" s="845">
        <v>-6.4840639228640242</v>
      </c>
      <c r="BH41" s="844">
        <v>548558</v>
      </c>
      <c r="BI41" s="845">
        <v>-7.0239102100173056</v>
      </c>
      <c r="BJ41" s="844">
        <v>587044</v>
      </c>
      <c r="BK41" s="845">
        <v>-4.9456919499731242</v>
      </c>
      <c r="BL41" s="833">
        <v>583419</v>
      </c>
      <c r="BM41" s="830">
        <v>-4.616171888028191</v>
      </c>
      <c r="BN41" s="844">
        <v>515310</v>
      </c>
      <c r="BO41" s="845">
        <v>-3.0621458723673101</v>
      </c>
      <c r="BP41" s="847">
        <v>6393525</v>
      </c>
      <c r="BQ41" s="848"/>
      <c r="BR41" s="849">
        <v>16.666666666666671</v>
      </c>
      <c r="BS41" s="1865"/>
      <c r="BT41" s="844">
        <v>515730</v>
      </c>
      <c r="BU41" s="850">
        <v>-1.3555412314442634</v>
      </c>
      <c r="BV41" s="844"/>
      <c r="BW41" s="850"/>
      <c r="BX41" s="851"/>
      <c r="BY41" s="851"/>
      <c r="BZ41" s="852"/>
      <c r="CA41" s="853"/>
      <c r="CB41" s="854"/>
    </row>
    <row r="42" spans="1:80" s="855" customFormat="1" ht="29.85" customHeight="1">
      <c r="B42" s="17"/>
      <c r="C42" s="17"/>
      <c r="BP42" s="401"/>
      <c r="BQ42" s="401"/>
      <c r="BR42" s="856"/>
      <c r="BS42" s="857"/>
      <c r="BT42" s="401"/>
      <c r="BU42" s="856"/>
      <c r="BV42" s="401"/>
      <c r="BW42" s="856"/>
      <c r="BX42" s="856"/>
      <c r="BY42" s="15"/>
      <c r="BZ42" s="1863"/>
      <c r="CA42" s="401"/>
      <c r="CB42" s="15"/>
    </row>
    <row r="43" spans="1:80">
      <c r="D43" s="117"/>
      <c r="E43" s="117"/>
      <c r="K43" s="117"/>
      <c r="M43" s="117"/>
      <c r="O43" s="117"/>
      <c r="Q43" s="117"/>
      <c r="R43" s="117"/>
      <c r="T43" s="858"/>
      <c r="U43" s="859"/>
      <c r="V43" s="117"/>
      <c r="X43" s="117"/>
      <c r="Z43" s="117"/>
      <c r="AB43" s="117"/>
      <c r="AD43" s="117"/>
      <c r="AF43" s="117"/>
      <c r="AH43" s="117"/>
      <c r="AJ43" s="117"/>
      <c r="AL43" s="117"/>
      <c r="AN43" s="117"/>
      <c r="AQ43" s="117"/>
      <c r="AR43" s="858"/>
      <c r="AS43" s="859"/>
      <c r="AT43" s="858"/>
      <c r="AU43" s="859"/>
      <c r="AV43" s="858"/>
      <c r="AW43" s="859"/>
      <c r="AX43" s="858"/>
      <c r="AY43" s="859"/>
      <c r="AZ43" s="858"/>
      <c r="BA43" s="859"/>
      <c r="BB43" s="858"/>
      <c r="BC43" s="859"/>
      <c r="BD43" s="858"/>
      <c r="BE43" s="859"/>
      <c r="BF43" s="858"/>
      <c r="BG43" s="859"/>
      <c r="BH43" s="858"/>
      <c r="BI43" s="859"/>
      <c r="BJ43" s="858"/>
      <c r="BK43" s="859"/>
      <c r="BL43" s="117"/>
      <c r="BN43" s="858"/>
      <c r="BO43" s="859"/>
      <c r="BT43" s="860"/>
      <c r="BV43" s="860"/>
      <c r="BZ43" s="1863"/>
    </row>
    <row r="44" spans="1:80">
      <c r="BZ44" s="1863"/>
    </row>
    <row r="45" spans="1:80" ht="15">
      <c r="BZ45" s="861"/>
    </row>
    <row r="46" spans="1:80">
      <c r="BZ46" s="1864"/>
    </row>
    <row r="47" spans="1:80">
      <c r="BZ47" s="1864"/>
    </row>
  </sheetData>
  <sheetProtection algorithmName="SHA-512" hashValue="7NowCz3cArhi1hJaad/WHIwGi0nnDVMU+RWh9H6Hf7MZcSPHnNOPrWJrQYnMNo1ZVKwE2pjTjiUc3Z+fZL7gvw==" saltValue="quuSlyjGOanQCCYVP1GwGg==" spinCount="100000" sheet="1" formatColumns="0"/>
  <mergeCells count="51">
    <mergeCell ref="R3:S3"/>
    <mergeCell ref="T3:U3"/>
    <mergeCell ref="V3:W3"/>
    <mergeCell ref="B3:C3"/>
    <mergeCell ref="AJ3:AK3"/>
    <mergeCell ref="AL3:AM3"/>
    <mergeCell ref="AN3:AO3"/>
    <mergeCell ref="X3:Y3"/>
    <mergeCell ref="Z3:AA3"/>
    <mergeCell ref="AB3:AC3"/>
    <mergeCell ref="AD3:AE3"/>
    <mergeCell ref="AF3:AG3"/>
    <mergeCell ref="AH3:AI3"/>
    <mergeCell ref="AR3:AS3"/>
    <mergeCell ref="AT3:AU3"/>
    <mergeCell ref="AV3:AW3"/>
    <mergeCell ref="AX3:AY3"/>
    <mergeCell ref="AZ3:BA3"/>
    <mergeCell ref="B5:C5"/>
    <mergeCell ref="BZ4:BZ5"/>
    <mergeCell ref="BS4:BS5"/>
    <mergeCell ref="B4:C4"/>
    <mergeCell ref="CA3:CB3"/>
    <mergeCell ref="BV3:BW3"/>
    <mergeCell ref="BX3:BY3"/>
    <mergeCell ref="BN3:BO3"/>
    <mergeCell ref="BQ3:BR3"/>
    <mergeCell ref="BT3:BU3"/>
    <mergeCell ref="BB3:BC3"/>
    <mergeCell ref="BD3:BE3"/>
    <mergeCell ref="BF3:BG3"/>
    <mergeCell ref="BH3:BI3"/>
    <mergeCell ref="BJ3:BK3"/>
    <mergeCell ref="BL3:BM3"/>
    <mergeCell ref="BZ14:BZ20"/>
    <mergeCell ref="BS14:BS20"/>
    <mergeCell ref="BS10:BS13"/>
    <mergeCell ref="BZ10:BZ13"/>
    <mergeCell ref="BZ6:BZ9"/>
    <mergeCell ref="BS6:BS9"/>
    <mergeCell ref="BS35:BS39"/>
    <mergeCell ref="BZ35:BZ39"/>
    <mergeCell ref="B33:C33"/>
    <mergeCell ref="B34:C34"/>
    <mergeCell ref="BZ21:BZ32"/>
    <mergeCell ref="BS21:BS31"/>
    <mergeCell ref="B41:C41"/>
    <mergeCell ref="BZ42:BZ44"/>
    <mergeCell ref="BZ46:BZ47"/>
    <mergeCell ref="BS40:BS41"/>
    <mergeCell ref="B40:C40"/>
  </mergeCells>
  <phoneticPr fontId="3"/>
  <pageMargins left="0.7" right="0.7" top="0.75" bottom="0.75" header="0.3" footer="0.3"/>
  <pageSetup paperSize="8" scale="45" orientation="landscape" r:id="rId1"/>
  <colBreaks count="1" manualBreakCount="1">
    <brk id="14" max="39"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AX17"/>
  <sheetViews>
    <sheetView view="pageBreakPreview" zoomScaleNormal="94" zoomScaleSheetLayoutView="100" workbookViewId="0">
      <pane xSplit="4" ySplit="3" topLeftCell="E4" activePane="bottomRight" state="frozen"/>
      <selection pane="topRight" activeCell="W21" sqref="W21"/>
      <selection pane="bottomLeft" activeCell="W21" sqref="W21"/>
      <selection pane="bottomRight" activeCell="E4" sqref="E4"/>
    </sheetView>
  </sheetViews>
  <sheetFormatPr defaultColWidth="8.625" defaultRowHeight="14.25" outlineLevelCol="2"/>
  <cols>
    <col min="1" max="1" width="2.875" style="118" customWidth="1"/>
    <col min="2" max="3" width="8.375" style="118" hidden="1" customWidth="1"/>
    <col min="4" max="4" width="36.75" style="17" customWidth="1"/>
    <col min="5" max="5" width="10" style="118" customWidth="1" collapsed="1"/>
    <col min="6" max="18" width="10" style="118" customWidth="1"/>
    <col min="19" max="30" width="10" style="118" hidden="1" customWidth="1" outlineLevel="1"/>
    <col min="31" max="31" width="10" style="118" customWidth="1" collapsed="1"/>
    <col min="32" max="32" width="10" style="118" customWidth="1"/>
    <col min="33" max="44" width="10" style="118" hidden="1" customWidth="1" outlineLevel="1"/>
    <col min="45" max="45" width="10" style="118" customWidth="1" collapsed="1"/>
    <col min="46" max="46" width="10" style="118" customWidth="1"/>
    <col min="47" max="48" width="10" style="118" hidden="1" customWidth="1" outlineLevel="2"/>
    <col min="49" max="49" width="10" style="118" customWidth="1" collapsed="1"/>
    <col min="50" max="50" width="20.875" style="118" customWidth="1"/>
    <col min="51" max="16384" width="8.625" style="118"/>
  </cols>
  <sheetData>
    <row r="1" spans="2:50" ht="36.75" customHeight="1">
      <c r="D1" s="16" t="s">
        <v>165</v>
      </c>
    </row>
    <row r="2" spans="2:50" ht="15" thickBot="1">
      <c r="K2" s="20"/>
      <c r="M2" s="20"/>
      <c r="O2" s="20"/>
      <c r="Q2" s="20"/>
      <c r="AE2" s="20"/>
      <c r="AX2" s="863" t="s">
        <v>16</v>
      </c>
    </row>
    <row r="3" spans="2:50" ht="24" customHeight="1" thickTop="1" thickBot="1">
      <c r="B3" s="864">
        <v>2007</v>
      </c>
      <c r="C3" s="864">
        <v>2008</v>
      </c>
      <c r="D3" s="865"/>
      <c r="E3" s="23">
        <v>2016</v>
      </c>
      <c r="F3" s="24" t="s">
        <v>17</v>
      </c>
      <c r="G3" s="25">
        <v>2017</v>
      </c>
      <c r="H3" s="24" t="s">
        <v>18</v>
      </c>
      <c r="I3" s="866">
        <v>2018</v>
      </c>
      <c r="J3" s="24" t="s">
        <v>19</v>
      </c>
      <c r="K3" s="23">
        <v>2019</v>
      </c>
      <c r="L3" s="24" t="s">
        <v>20</v>
      </c>
      <c r="M3" s="23">
        <v>2020</v>
      </c>
      <c r="N3" s="26" t="s">
        <v>21</v>
      </c>
      <c r="O3" s="29">
        <v>2021</v>
      </c>
      <c r="P3" s="407" t="s">
        <v>22</v>
      </c>
      <c r="Q3" s="867">
        <v>2022</v>
      </c>
      <c r="R3" s="868" t="s">
        <v>23</v>
      </c>
      <c r="S3" s="869" t="s">
        <v>24</v>
      </c>
      <c r="T3" s="28" t="s">
        <v>25</v>
      </c>
      <c r="U3" s="28" t="s">
        <v>26</v>
      </c>
      <c r="V3" s="28" t="s">
        <v>27</v>
      </c>
      <c r="W3" s="28" t="s">
        <v>28</v>
      </c>
      <c r="X3" s="28" t="s">
        <v>29</v>
      </c>
      <c r="Y3" s="28" t="s">
        <v>30</v>
      </c>
      <c r="Z3" s="28" t="s">
        <v>31</v>
      </c>
      <c r="AA3" s="28" t="s">
        <v>32</v>
      </c>
      <c r="AB3" s="28" t="s">
        <v>33</v>
      </c>
      <c r="AC3" s="31" t="s">
        <v>34</v>
      </c>
      <c r="AD3" s="870" t="s">
        <v>35</v>
      </c>
      <c r="AE3" s="29">
        <v>2023</v>
      </c>
      <c r="AF3" s="407" t="s">
        <v>36</v>
      </c>
      <c r="AG3" s="32" t="s">
        <v>37</v>
      </c>
      <c r="AH3" s="28" t="s">
        <v>38</v>
      </c>
      <c r="AI3" s="28" t="s">
        <v>39</v>
      </c>
      <c r="AJ3" s="28" t="s">
        <v>40</v>
      </c>
      <c r="AK3" s="28" t="s">
        <v>41</v>
      </c>
      <c r="AL3" s="28" t="s">
        <v>42</v>
      </c>
      <c r="AM3" s="28" t="s">
        <v>43</v>
      </c>
      <c r="AN3" s="28" t="s">
        <v>44</v>
      </c>
      <c r="AO3" s="28" t="s">
        <v>45</v>
      </c>
      <c r="AP3" s="28" t="s">
        <v>46</v>
      </c>
      <c r="AQ3" s="28" t="s">
        <v>47</v>
      </c>
      <c r="AR3" s="28" t="s">
        <v>48</v>
      </c>
      <c r="AS3" s="29">
        <v>2024</v>
      </c>
      <c r="AT3" s="1411" t="s">
        <v>49</v>
      </c>
      <c r="AU3" s="1413" t="s">
        <v>51</v>
      </c>
      <c r="AV3" s="1413" t="s">
        <v>52</v>
      </c>
      <c r="AW3" s="1414" t="s">
        <v>53</v>
      </c>
      <c r="AX3" s="1615" t="s">
        <v>76</v>
      </c>
    </row>
    <row r="4" spans="2:50" s="467" customFormat="1" ht="38.1" customHeight="1" thickTop="1">
      <c r="B4" s="871">
        <v>2666163</v>
      </c>
      <c r="C4" s="871">
        <v>2586347</v>
      </c>
      <c r="D4" s="1901" t="s">
        <v>166</v>
      </c>
      <c r="E4" s="872">
        <v>1726927</v>
      </c>
      <c r="F4" s="873">
        <v>1726520</v>
      </c>
      <c r="G4" s="874">
        <v>1816855</v>
      </c>
      <c r="H4" s="873">
        <v>1882479</v>
      </c>
      <c r="I4" s="875">
        <v>1890215</v>
      </c>
      <c r="J4" s="873">
        <v>1947895</v>
      </c>
      <c r="K4" s="876">
        <v>2103639</v>
      </c>
      <c r="L4" s="873">
        <v>2043690</v>
      </c>
      <c r="M4" s="876">
        <v>1747827</v>
      </c>
      <c r="N4" s="878">
        <v>1728206</v>
      </c>
      <c r="O4" s="879">
        <v>1757340</v>
      </c>
      <c r="P4" s="880">
        <v>1716183</v>
      </c>
      <c r="Q4" s="881">
        <v>1668522</v>
      </c>
      <c r="R4" s="882">
        <v>1633506</v>
      </c>
      <c r="S4" s="883">
        <v>86784</v>
      </c>
      <c r="T4" s="877">
        <v>139766</v>
      </c>
      <c r="U4" s="877">
        <v>156345</v>
      </c>
      <c r="V4" s="877">
        <v>166264</v>
      </c>
      <c r="W4" s="877">
        <v>141774</v>
      </c>
      <c r="X4" s="877">
        <v>188237</v>
      </c>
      <c r="Y4" s="877">
        <v>189871</v>
      </c>
      <c r="Z4" s="877">
        <v>158414</v>
      </c>
      <c r="AA4" s="877">
        <v>184230</v>
      </c>
      <c r="AB4" s="877">
        <v>180618</v>
      </c>
      <c r="AC4" s="877">
        <v>180423</v>
      </c>
      <c r="AD4" s="884">
        <v>177411</v>
      </c>
      <c r="AE4" s="879">
        <v>1950137</v>
      </c>
      <c r="AF4" s="880">
        <v>2020825</v>
      </c>
      <c r="AG4" s="885">
        <v>135205</v>
      </c>
      <c r="AH4" s="877">
        <v>150565</v>
      </c>
      <c r="AI4" s="877">
        <v>167813</v>
      </c>
      <c r="AJ4" s="877">
        <v>169449</v>
      </c>
      <c r="AK4" s="877">
        <v>125336</v>
      </c>
      <c r="AL4" s="877">
        <v>163078</v>
      </c>
      <c r="AM4" s="877">
        <v>176640</v>
      </c>
      <c r="AN4" s="877">
        <v>132448</v>
      </c>
      <c r="AO4" s="877">
        <v>152166</v>
      </c>
      <c r="AP4" s="877">
        <v>174308</v>
      </c>
      <c r="AQ4" s="877">
        <v>173939</v>
      </c>
      <c r="AR4" s="877">
        <v>175993</v>
      </c>
      <c r="AS4" s="879">
        <v>1896940</v>
      </c>
      <c r="AT4" s="1616">
        <v>1941019</v>
      </c>
      <c r="AU4" s="1617">
        <v>147875</v>
      </c>
      <c r="AV4" s="1617">
        <v>170204</v>
      </c>
      <c r="AW4" s="1616">
        <v>179583</v>
      </c>
      <c r="AX4" s="1618">
        <v>497662</v>
      </c>
    </row>
    <row r="5" spans="2:50" s="467" customFormat="1" ht="38.1" customHeight="1" thickBot="1">
      <c r="B5" s="54"/>
      <c r="C5" s="54"/>
      <c r="D5" s="1902"/>
      <c r="E5" s="886">
        <v>-2.3579267568683093</v>
      </c>
      <c r="F5" s="887">
        <v>-1.8478986938787187</v>
      </c>
      <c r="G5" s="888">
        <v>5.2074001969973267</v>
      </c>
      <c r="H5" s="887">
        <v>9.033141811273552</v>
      </c>
      <c r="I5" s="889">
        <v>4.0377465455416086</v>
      </c>
      <c r="J5" s="887">
        <v>3.4749922841104848</v>
      </c>
      <c r="K5" s="890">
        <v>11.290990707406294</v>
      </c>
      <c r="L5" s="887">
        <v>4.9178728832919774</v>
      </c>
      <c r="M5" s="890">
        <v>-16.914118819816508</v>
      </c>
      <c r="N5" s="892">
        <v>-15.436979189603122</v>
      </c>
      <c r="O5" s="893">
        <v>0.54427583507978738</v>
      </c>
      <c r="P5" s="894">
        <v>-0.69569252739546528</v>
      </c>
      <c r="Q5" s="895">
        <v>-5.0541158796817882</v>
      </c>
      <c r="R5" s="896">
        <v>-4.8174932393573329</v>
      </c>
      <c r="S5" s="897">
        <v>-19.594563293895277</v>
      </c>
      <c r="T5" s="891">
        <v>-6.4227800132566415</v>
      </c>
      <c r="U5" s="891">
        <v>-2.6609554286852699</v>
      </c>
      <c r="V5" s="891">
        <v>-0.52113560893887723</v>
      </c>
      <c r="W5" s="891">
        <v>46.741189256326663</v>
      </c>
      <c r="X5" s="891">
        <v>46.06055433129518</v>
      </c>
      <c r="Y5" s="891">
        <v>19.937716350405537</v>
      </c>
      <c r="Z5" s="891">
        <v>43.012936832507279</v>
      </c>
      <c r="AA5" s="891">
        <v>9.5303210463733734</v>
      </c>
      <c r="AB5" s="891">
        <v>47.484199696242229</v>
      </c>
      <c r="AC5" s="891">
        <v>9.8719947385087465</v>
      </c>
      <c r="AD5" s="898">
        <v>32.366634335596501</v>
      </c>
      <c r="AE5" s="893">
        <v>16.878111286515846</v>
      </c>
      <c r="AF5" s="894">
        <v>23.710901582240894</v>
      </c>
      <c r="AG5" s="899">
        <v>55.794846976401175</v>
      </c>
      <c r="AH5" s="891">
        <v>7.7264856975230174</v>
      </c>
      <c r="AI5" s="891">
        <v>7.3350602833477154</v>
      </c>
      <c r="AJ5" s="891">
        <v>1.9156281576288166</v>
      </c>
      <c r="AK5" s="891">
        <v>-11.594509571571649</v>
      </c>
      <c r="AL5" s="891">
        <v>-13.36559762427153</v>
      </c>
      <c r="AM5" s="891">
        <v>-6.9684153978227386</v>
      </c>
      <c r="AN5" s="891">
        <v>-16.391228048026065</v>
      </c>
      <c r="AO5" s="891">
        <v>-17.404331542094127</v>
      </c>
      <c r="AP5" s="891">
        <v>-3.4935609961354857</v>
      </c>
      <c r="AQ5" s="891">
        <v>-3.5937768466326361</v>
      </c>
      <c r="AR5" s="891">
        <v>-0.79927400217573563</v>
      </c>
      <c r="AS5" s="893">
        <v>-2.7278596324258189</v>
      </c>
      <c r="AT5" s="1619">
        <v>-3.9491791718728706</v>
      </c>
      <c r="AU5" s="1620">
        <v>9.3709552161532486</v>
      </c>
      <c r="AV5" s="1620">
        <v>13.04353601434596</v>
      </c>
      <c r="AW5" s="1619">
        <v>7.0137593631006041</v>
      </c>
      <c r="AX5" s="1621">
        <v>9.7179568017320008</v>
      </c>
    </row>
    <row r="6" spans="2:50" s="915" customFormat="1" ht="27.75" hidden="1" customHeight="1" thickTop="1" thickBot="1">
      <c r="B6" s="900">
        <v>105.41048427366857</v>
      </c>
      <c r="C6" s="900">
        <f>C4/B4*100</f>
        <v>97.006334571442181</v>
      </c>
      <c r="D6" s="901"/>
      <c r="E6" s="902">
        <v>97.642073243131691</v>
      </c>
      <c r="F6" s="902">
        <v>98.152101306121281</v>
      </c>
      <c r="G6" s="903">
        <v>105.20740019699733</v>
      </c>
      <c r="H6" s="902">
        <v>109.03314181127355</v>
      </c>
      <c r="I6" s="904">
        <v>104.03774654554161</v>
      </c>
      <c r="J6" s="902">
        <v>103.47499228411048</v>
      </c>
      <c r="K6" s="905">
        <v>111.29099070740629</v>
      </c>
      <c r="L6" s="902">
        <v>104.91787288329198</v>
      </c>
      <c r="M6" s="905">
        <v>83.085881180183492</v>
      </c>
      <c r="N6" s="908">
        <v>84.563020810396878</v>
      </c>
      <c r="O6" s="906">
        <v>100.54427583507979</v>
      </c>
      <c r="P6" s="909">
        <v>99.304307472604535</v>
      </c>
      <c r="Q6" s="910">
        <v>94.945884120318212</v>
      </c>
      <c r="R6" s="911">
        <v>95.182506760642667</v>
      </c>
      <c r="S6" s="912">
        <v>80.405436706104723</v>
      </c>
      <c r="T6" s="907">
        <v>93.577219986743359</v>
      </c>
      <c r="U6" s="907">
        <v>97.33904457131473</v>
      </c>
      <c r="V6" s="907">
        <v>99.478864391061123</v>
      </c>
      <c r="W6" s="907">
        <v>146.74118925632666</v>
      </c>
      <c r="X6" s="907">
        <v>146.06055433129518</v>
      </c>
      <c r="Y6" s="907">
        <v>119.93771635040554</v>
      </c>
      <c r="Z6" s="907">
        <v>143.01293683250728</v>
      </c>
      <c r="AA6" s="907">
        <v>109.53032104637337</v>
      </c>
      <c r="AB6" s="907">
        <v>147.48419969624223</v>
      </c>
      <c r="AC6" s="907">
        <v>109.87199473850875</v>
      </c>
      <c r="AD6" s="913">
        <v>132.3666343355965</v>
      </c>
      <c r="AE6" s="906">
        <v>116.87811128651585</v>
      </c>
      <c r="AF6" s="909">
        <v>123.71090158224089</v>
      </c>
      <c r="AG6" s="914">
        <v>155.79484697640117</v>
      </c>
      <c r="AH6" s="907">
        <v>107.72648569752302</v>
      </c>
      <c r="AI6" s="907">
        <v>107.33506028334772</v>
      </c>
      <c r="AJ6" s="907">
        <v>101.91562815762882</v>
      </c>
      <c r="AK6" s="907">
        <v>88.405490428428351</v>
      </c>
      <c r="AL6" s="907">
        <v>86.63440237572847</v>
      </c>
      <c r="AM6" s="907">
        <v>93.031584602177261</v>
      </c>
      <c r="AN6" s="907">
        <v>83.608771951973935</v>
      </c>
      <c r="AO6" s="907">
        <v>82.595668457905873</v>
      </c>
      <c r="AP6" s="907">
        <v>96.506439003864514</v>
      </c>
      <c r="AQ6" s="907">
        <v>96.406223153367364</v>
      </c>
      <c r="AR6" s="907">
        <v>99.200725997824264</v>
      </c>
      <c r="AS6" s="906">
        <v>97.272140367574181</v>
      </c>
      <c r="AT6" s="1622">
        <v>96.050820828127129</v>
      </c>
      <c r="AU6" s="1623">
        <v>109.37095521615325</v>
      </c>
      <c r="AV6" s="1623">
        <v>113.04353601434596</v>
      </c>
      <c r="AW6" s="1623">
        <v>107.0137593631006</v>
      </c>
      <c r="AX6" s="1624">
        <v>109.717956801732</v>
      </c>
    </row>
    <row r="7" spans="2:50" s="467" customFormat="1" ht="27.75" customHeight="1" thickTop="1">
      <c r="B7" s="916">
        <v>152442</v>
      </c>
      <c r="C7" s="916">
        <v>129759</v>
      </c>
      <c r="D7" s="1903" t="s">
        <v>167</v>
      </c>
      <c r="E7" s="917">
        <v>2</v>
      </c>
      <c r="F7" s="918">
        <v>1</v>
      </c>
      <c r="G7" s="874">
        <v>2</v>
      </c>
      <c r="H7" s="918">
        <v>1</v>
      </c>
      <c r="I7" s="875">
        <v>1</v>
      </c>
      <c r="J7" s="918">
        <v>1</v>
      </c>
      <c r="K7" s="876">
        <v>0</v>
      </c>
      <c r="L7" s="918">
        <v>0</v>
      </c>
      <c r="M7" s="876">
        <v>0</v>
      </c>
      <c r="N7" s="919">
        <v>0</v>
      </c>
      <c r="O7" s="879">
        <v>0</v>
      </c>
      <c r="P7" s="920">
        <v>0</v>
      </c>
      <c r="Q7" s="881">
        <v>0</v>
      </c>
      <c r="R7" s="921">
        <v>0</v>
      </c>
      <c r="S7" s="922">
        <v>0</v>
      </c>
      <c r="T7" s="416">
        <v>0</v>
      </c>
      <c r="U7" s="416">
        <v>0</v>
      </c>
      <c r="V7" s="416">
        <v>0</v>
      </c>
      <c r="W7" s="416">
        <v>0</v>
      </c>
      <c r="X7" s="416">
        <v>0</v>
      </c>
      <c r="Y7" s="416">
        <v>0</v>
      </c>
      <c r="Z7" s="416">
        <v>0</v>
      </c>
      <c r="AA7" s="416">
        <v>0</v>
      </c>
      <c r="AB7" s="416">
        <v>0</v>
      </c>
      <c r="AC7" s="416">
        <v>0</v>
      </c>
      <c r="AD7" s="923">
        <v>0</v>
      </c>
      <c r="AE7" s="879">
        <v>0</v>
      </c>
      <c r="AF7" s="920">
        <v>0</v>
      </c>
      <c r="AG7" s="418">
        <v>0</v>
      </c>
      <c r="AH7" s="416">
        <v>0</v>
      </c>
      <c r="AI7" s="416">
        <v>0</v>
      </c>
      <c r="AJ7" s="416">
        <v>0</v>
      </c>
      <c r="AK7" s="416">
        <v>0</v>
      </c>
      <c r="AL7" s="416">
        <v>0</v>
      </c>
      <c r="AM7" s="416">
        <v>0</v>
      </c>
      <c r="AN7" s="416">
        <v>0</v>
      </c>
      <c r="AO7" s="416">
        <v>0</v>
      </c>
      <c r="AP7" s="416">
        <v>0</v>
      </c>
      <c r="AQ7" s="416">
        <v>0</v>
      </c>
      <c r="AR7" s="416">
        <v>0</v>
      </c>
      <c r="AS7" s="879">
        <v>0</v>
      </c>
      <c r="AT7" s="1534">
        <v>0</v>
      </c>
      <c r="AU7" s="1625">
        <v>0</v>
      </c>
      <c r="AV7" s="1625">
        <v>0</v>
      </c>
      <c r="AW7" s="1534">
        <v>0</v>
      </c>
      <c r="AX7" s="1618">
        <v>0</v>
      </c>
    </row>
    <row r="8" spans="2:50" s="467" customFormat="1" ht="27.75" customHeight="1" thickBot="1">
      <c r="B8" s="94"/>
      <c r="C8" s="54"/>
      <c r="D8" s="1904"/>
      <c r="E8" s="886">
        <v>-99.977124556788297</v>
      </c>
      <c r="F8" s="887">
        <v>-99.985397196261687</v>
      </c>
      <c r="G8" s="888">
        <v>0</v>
      </c>
      <c r="H8" s="887">
        <v>0</v>
      </c>
      <c r="I8" s="889">
        <v>-50</v>
      </c>
      <c r="J8" s="887">
        <v>0</v>
      </c>
      <c r="K8" s="924" t="s">
        <v>132</v>
      </c>
      <c r="L8" s="925" t="s">
        <v>131</v>
      </c>
      <c r="M8" s="924" t="s">
        <v>132</v>
      </c>
      <c r="N8" s="925" t="s">
        <v>131</v>
      </c>
      <c r="O8" s="924" t="s">
        <v>132</v>
      </c>
      <c r="P8" s="929" t="s">
        <v>131</v>
      </c>
      <c r="Q8" s="924" t="s">
        <v>132</v>
      </c>
      <c r="R8" s="929" t="s">
        <v>131</v>
      </c>
      <c r="S8" s="930" t="s">
        <v>131</v>
      </c>
      <c r="T8" s="926" t="s">
        <v>131</v>
      </c>
      <c r="U8" s="926" t="s">
        <v>131</v>
      </c>
      <c r="V8" s="926" t="s">
        <v>131</v>
      </c>
      <c r="W8" s="926" t="s">
        <v>131</v>
      </c>
      <c r="X8" s="926" t="s">
        <v>131</v>
      </c>
      <c r="Y8" s="926" t="s">
        <v>131</v>
      </c>
      <c r="Z8" s="926" t="s">
        <v>131</v>
      </c>
      <c r="AA8" s="926" t="s">
        <v>131</v>
      </c>
      <c r="AB8" s="926" t="s">
        <v>131</v>
      </c>
      <c r="AC8" s="927" t="s">
        <v>131</v>
      </c>
      <c r="AD8" s="931" t="s">
        <v>131</v>
      </c>
      <c r="AE8" s="924" t="s">
        <v>132</v>
      </c>
      <c r="AF8" s="929" t="s">
        <v>131</v>
      </c>
      <c r="AG8" s="928" t="s">
        <v>131</v>
      </c>
      <c r="AH8" s="926" t="s">
        <v>131</v>
      </c>
      <c r="AI8" s="926" t="s">
        <v>131</v>
      </c>
      <c r="AJ8" s="926" t="s">
        <v>131</v>
      </c>
      <c r="AK8" s="926" t="s">
        <v>131</v>
      </c>
      <c r="AL8" s="926" t="s">
        <v>131</v>
      </c>
      <c r="AM8" s="926" t="s">
        <v>131</v>
      </c>
      <c r="AN8" s="926" t="s">
        <v>131</v>
      </c>
      <c r="AO8" s="926" t="s">
        <v>131</v>
      </c>
      <c r="AP8" s="926" t="s">
        <v>131</v>
      </c>
      <c r="AQ8" s="926" t="s">
        <v>131</v>
      </c>
      <c r="AR8" s="926" t="s">
        <v>131</v>
      </c>
      <c r="AS8" s="924" t="s">
        <v>132</v>
      </c>
      <c r="AT8" s="1626" t="s">
        <v>132</v>
      </c>
      <c r="AU8" s="1627" t="s">
        <v>131</v>
      </c>
      <c r="AV8" s="1627" t="s">
        <v>131</v>
      </c>
      <c r="AW8" s="1628" t="s">
        <v>132</v>
      </c>
      <c r="AX8" s="1629" t="s">
        <v>132</v>
      </c>
    </row>
    <row r="9" spans="2:50" s="915" customFormat="1" ht="27.75" hidden="1" customHeight="1" thickTop="1" thickBot="1">
      <c r="B9" s="932">
        <v>113.38361299535879</v>
      </c>
      <c r="C9" s="900">
        <f>C7/B7*100</f>
        <v>85.120242452867316</v>
      </c>
      <c r="D9" s="933"/>
      <c r="E9" s="934">
        <v>2.2875443211712226E-2</v>
      </c>
      <c r="F9" s="934">
        <v>1.4602803738317755E-2</v>
      </c>
      <c r="G9" s="903">
        <v>100</v>
      </c>
      <c r="H9" s="902">
        <v>100</v>
      </c>
      <c r="I9" s="904">
        <v>50</v>
      </c>
      <c r="J9" s="902">
        <v>100</v>
      </c>
      <c r="K9" s="935" t="s">
        <v>131</v>
      </c>
      <c r="L9" s="902">
        <v>0</v>
      </c>
      <c r="M9" s="935" t="s">
        <v>132</v>
      </c>
      <c r="N9" s="908" t="e">
        <v>#DIV/0!</v>
      </c>
      <c r="O9" s="936" t="s">
        <v>132</v>
      </c>
      <c r="P9" s="909" t="e">
        <v>#DIV/0!</v>
      </c>
      <c r="Q9" s="938" t="s">
        <v>132</v>
      </c>
      <c r="R9" s="911" t="e">
        <v>#DIV/0!</v>
      </c>
      <c r="S9" s="939" t="s">
        <v>132</v>
      </c>
      <c r="T9" s="937" t="s">
        <v>132</v>
      </c>
      <c r="U9" s="937" t="s">
        <v>132</v>
      </c>
      <c r="V9" s="937" t="s">
        <v>132</v>
      </c>
      <c r="W9" s="937" t="s">
        <v>132</v>
      </c>
      <c r="X9" s="937" t="s">
        <v>132</v>
      </c>
      <c r="Y9" s="937" t="s">
        <v>132</v>
      </c>
      <c r="Z9" s="937" t="s">
        <v>132</v>
      </c>
      <c r="AA9" s="937" t="s">
        <v>132</v>
      </c>
      <c r="AB9" s="937" t="s">
        <v>132</v>
      </c>
      <c r="AC9" s="937" t="s">
        <v>132</v>
      </c>
      <c r="AD9" s="940" t="s">
        <v>132</v>
      </c>
      <c r="AE9" s="936" t="s">
        <v>132</v>
      </c>
      <c r="AF9" s="909" t="e">
        <v>#DIV/0!</v>
      </c>
      <c r="AG9" s="941" t="s">
        <v>132</v>
      </c>
      <c r="AH9" s="937" t="s">
        <v>132</v>
      </c>
      <c r="AI9" s="937" t="s">
        <v>132</v>
      </c>
      <c r="AJ9" s="937" t="s">
        <v>132</v>
      </c>
      <c r="AK9" s="937" t="s">
        <v>132</v>
      </c>
      <c r="AL9" s="937" t="s">
        <v>132</v>
      </c>
      <c r="AM9" s="937" t="s">
        <v>132</v>
      </c>
      <c r="AN9" s="937" t="s">
        <v>132</v>
      </c>
      <c r="AO9" s="937" t="s">
        <v>132</v>
      </c>
      <c r="AP9" s="937" t="s">
        <v>132</v>
      </c>
      <c r="AQ9" s="937" t="s">
        <v>132</v>
      </c>
      <c r="AR9" s="937" t="s">
        <v>132</v>
      </c>
      <c r="AS9" s="936" t="s">
        <v>132</v>
      </c>
      <c r="AT9" s="1622" t="e">
        <v>#DIV/0!</v>
      </c>
      <c r="AU9" s="1630" t="s">
        <v>132</v>
      </c>
      <c r="AV9" s="1630" t="s">
        <v>132</v>
      </c>
      <c r="AW9" s="1630" t="s">
        <v>132</v>
      </c>
      <c r="AX9" s="1631" t="s">
        <v>132</v>
      </c>
    </row>
    <row r="10" spans="2:50" s="467" customFormat="1" ht="27.75" customHeight="1" thickTop="1">
      <c r="B10" s="39">
        <v>59857</v>
      </c>
      <c r="C10" s="39">
        <v>67016</v>
      </c>
      <c r="D10" s="1903" t="s">
        <v>168</v>
      </c>
      <c r="E10" s="40">
        <v>73574</v>
      </c>
      <c r="F10" s="41">
        <v>73192</v>
      </c>
      <c r="G10" s="874">
        <v>79395</v>
      </c>
      <c r="H10" s="41">
        <v>80419</v>
      </c>
      <c r="I10" s="875">
        <v>81585</v>
      </c>
      <c r="J10" s="41">
        <v>84605</v>
      </c>
      <c r="K10" s="876">
        <v>82496</v>
      </c>
      <c r="L10" s="41">
        <v>74552</v>
      </c>
      <c r="M10" s="876">
        <v>46494</v>
      </c>
      <c r="N10" s="43">
        <v>48565</v>
      </c>
      <c r="O10" s="879">
        <v>66128</v>
      </c>
      <c r="P10" s="50">
        <v>65916</v>
      </c>
      <c r="Q10" s="881">
        <v>69765</v>
      </c>
      <c r="R10" s="445">
        <v>69447</v>
      </c>
      <c r="S10" s="51">
        <v>4472</v>
      </c>
      <c r="T10" s="46">
        <v>5505</v>
      </c>
      <c r="U10" s="46">
        <v>5567</v>
      </c>
      <c r="V10" s="46">
        <v>5031</v>
      </c>
      <c r="W10" s="46">
        <v>4746</v>
      </c>
      <c r="X10" s="46">
        <v>5671</v>
      </c>
      <c r="Y10" s="46">
        <v>5643</v>
      </c>
      <c r="Z10" s="46">
        <v>5110</v>
      </c>
      <c r="AA10" s="46">
        <v>5413</v>
      </c>
      <c r="AB10" s="46">
        <v>4635</v>
      </c>
      <c r="AC10" s="877">
        <v>3951</v>
      </c>
      <c r="AD10" s="942">
        <v>5021</v>
      </c>
      <c r="AE10" s="879">
        <v>60765</v>
      </c>
      <c r="AF10" s="50">
        <v>56384</v>
      </c>
      <c r="AG10" s="52">
        <v>3933</v>
      </c>
      <c r="AH10" s="46">
        <v>2962</v>
      </c>
      <c r="AI10" s="46">
        <v>4268</v>
      </c>
      <c r="AJ10" s="46">
        <v>5007</v>
      </c>
      <c r="AK10" s="46">
        <v>4193</v>
      </c>
      <c r="AL10" s="46">
        <v>4709</v>
      </c>
      <c r="AM10" s="46">
        <v>4966</v>
      </c>
      <c r="AN10" s="46">
        <v>4443</v>
      </c>
      <c r="AO10" s="46">
        <v>3727</v>
      </c>
      <c r="AP10" s="46">
        <v>4184</v>
      </c>
      <c r="AQ10" s="46">
        <v>3143</v>
      </c>
      <c r="AR10" s="46">
        <v>3769</v>
      </c>
      <c r="AS10" s="879">
        <v>49304</v>
      </c>
      <c r="AT10" s="1536">
        <v>46618</v>
      </c>
      <c r="AU10" s="1417">
        <v>2015</v>
      </c>
      <c r="AV10" s="1417">
        <v>3336</v>
      </c>
      <c r="AW10" s="1416">
        <v>3126</v>
      </c>
      <c r="AX10" s="1618">
        <v>8477</v>
      </c>
    </row>
    <row r="11" spans="2:50" s="945" customFormat="1" ht="27.75" customHeight="1" thickBot="1">
      <c r="B11" s="943"/>
      <c r="C11" s="944"/>
      <c r="D11" s="1904"/>
      <c r="E11" s="886">
        <v>-7.3200226743087455</v>
      </c>
      <c r="F11" s="887">
        <v>-5.6232511959563141</v>
      </c>
      <c r="G11" s="888">
        <v>7.9117623073368293</v>
      </c>
      <c r="H11" s="887">
        <v>9.8740299486282765</v>
      </c>
      <c r="I11" s="889">
        <v>2.7583600982429743</v>
      </c>
      <c r="J11" s="887">
        <v>5.2052375682363703</v>
      </c>
      <c r="K11" s="890">
        <v>1.1166268309125371</v>
      </c>
      <c r="L11" s="887">
        <v>-11.882276461202053</v>
      </c>
      <c r="M11" s="890">
        <v>-43.640903801396433</v>
      </c>
      <c r="N11" s="892">
        <v>-34.857549093250356</v>
      </c>
      <c r="O11" s="893">
        <v>42.229104830730847</v>
      </c>
      <c r="P11" s="894">
        <v>35.727375682075575</v>
      </c>
      <c r="Q11" s="895">
        <v>5.4999395112509148</v>
      </c>
      <c r="R11" s="896">
        <v>5.3568177680684386</v>
      </c>
      <c r="S11" s="897">
        <v>-10.542108421684333</v>
      </c>
      <c r="T11" s="891">
        <v>4.3206367254121574</v>
      </c>
      <c r="U11" s="891">
        <v>-0.34013605442176242</v>
      </c>
      <c r="V11" s="891">
        <v>-17.089650626235994</v>
      </c>
      <c r="W11" s="891">
        <v>-16.634463376075885</v>
      </c>
      <c r="X11" s="891">
        <v>9.5845410628019323</v>
      </c>
      <c r="Y11" s="891">
        <v>-1.7583565459610071</v>
      </c>
      <c r="Z11" s="891">
        <v>-8.37367760444684</v>
      </c>
      <c r="AA11" s="891">
        <v>-2.4157202091220569</v>
      </c>
      <c r="AB11" s="891">
        <v>-37.701612903225815</v>
      </c>
      <c r="AC11" s="891">
        <v>-39.725400457665906</v>
      </c>
      <c r="AD11" s="898">
        <v>-17.742463958060284</v>
      </c>
      <c r="AE11" s="893">
        <v>-12.900451515803056</v>
      </c>
      <c r="AF11" s="894">
        <v>-18.810027790977287</v>
      </c>
      <c r="AG11" s="899">
        <v>-12.052772808586766</v>
      </c>
      <c r="AH11" s="891">
        <v>-46.194368755676663</v>
      </c>
      <c r="AI11" s="891">
        <v>-23.333932099874261</v>
      </c>
      <c r="AJ11" s="891">
        <v>-0.47704233750745573</v>
      </c>
      <c r="AK11" s="891">
        <v>-11.65191740412979</v>
      </c>
      <c r="AL11" s="891">
        <v>-16.963498501146177</v>
      </c>
      <c r="AM11" s="891">
        <v>-11.997164628743576</v>
      </c>
      <c r="AN11" s="891">
        <v>-13.052837573385517</v>
      </c>
      <c r="AO11" s="891">
        <v>-31.147238130426743</v>
      </c>
      <c r="AP11" s="891">
        <v>-9.7303128371089542</v>
      </c>
      <c r="AQ11" s="891">
        <v>-20.45051885598582</v>
      </c>
      <c r="AR11" s="891">
        <v>-24.935271858195577</v>
      </c>
      <c r="AS11" s="893">
        <v>-18.861186538303301</v>
      </c>
      <c r="AT11" s="1619">
        <v>-17.320516458569813</v>
      </c>
      <c r="AU11" s="1620">
        <v>-48.766844647851514</v>
      </c>
      <c r="AV11" s="1620">
        <v>12.626603646185018</v>
      </c>
      <c r="AW11" s="1619">
        <v>-26.757263355201502</v>
      </c>
      <c r="AX11" s="1621">
        <v>-24.06163217772999</v>
      </c>
    </row>
    <row r="12" spans="2:50" s="915" customFormat="1" ht="27.75" hidden="1" customHeight="1" thickTop="1" thickBot="1">
      <c r="B12" s="946">
        <v>122.7</v>
      </c>
      <c r="C12" s="900">
        <f>C10/B10*100</f>
        <v>111.96017174265332</v>
      </c>
      <c r="D12" s="901"/>
      <c r="E12" s="947">
        <v>92.679977325691254</v>
      </c>
      <c r="F12" s="947">
        <v>94.376748804043686</v>
      </c>
      <c r="G12" s="948">
        <v>107.91176230733683</v>
      </c>
      <c r="H12" s="947">
        <v>109.87402994862828</v>
      </c>
      <c r="I12" s="949">
        <v>102.75836009824297</v>
      </c>
      <c r="J12" s="947">
        <v>105.20523756823637</v>
      </c>
      <c r="K12" s="950">
        <v>101.11662683091254</v>
      </c>
      <c r="L12" s="947">
        <v>88.117723538797947</v>
      </c>
      <c r="M12" s="905">
        <v>56.359096198603567</v>
      </c>
      <c r="N12" s="952">
        <v>65.142450906749644</v>
      </c>
      <c r="O12" s="906">
        <v>142.22910483073085</v>
      </c>
      <c r="P12" s="953">
        <v>135.72737568207558</v>
      </c>
      <c r="Q12" s="910">
        <v>105.49993951125091</v>
      </c>
      <c r="R12" s="954">
        <v>105.35681776806844</v>
      </c>
      <c r="S12" s="955">
        <v>89.457891578315667</v>
      </c>
      <c r="T12" s="951">
        <v>104.32063672541216</v>
      </c>
      <c r="U12" s="951">
        <v>99.659863945578238</v>
      </c>
      <c r="V12" s="951">
        <v>82.910349373764006</v>
      </c>
      <c r="W12" s="951">
        <v>83.365536623924115</v>
      </c>
      <c r="X12" s="951">
        <v>109.58454106280193</v>
      </c>
      <c r="Y12" s="951">
        <v>98.241643454038993</v>
      </c>
      <c r="Z12" s="951">
        <v>91.62632239555316</v>
      </c>
      <c r="AA12" s="951">
        <v>97.584279790877943</v>
      </c>
      <c r="AB12" s="951">
        <v>62.298387096774185</v>
      </c>
      <c r="AC12" s="951">
        <v>60.274599542334094</v>
      </c>
      <c r="AD12" s="956">
        <v>82.257536041939716</v>
      </c>
      <c r="AE12" s="906">
        <v>87.099548484196944</v>
      </c>
      <c r="AF12" s="953">
        <v>81.189972209022713</v>
      </c>
      <c r="AG12" s="957">
        <v>87.947227191413234</v>
      </c>
      <c r="AH12" s="951">
        <v>53.805631244323337</v>
      </c>
      <c r="AI12" s="951">
        <v>76.666067900125739</v>
      </c>
      <c r="AJ12" s="951">
        <v>99.522957662492544</v>
      </c>
      <c r="AK12" s="951">
        <v>88.34808259587021</v>
      </c>
      <c r="AL12" s="951">
        <v>83.036501498853823</v>
      </c>
      <c r="AM12" s="951">
        <v>88.002835371256424</v>
      </c>
      <c r="AN12" s="951">
        <v>86.947162426614483</v>
      </c>
      <c r="AO12" s="951">
        <v>68.852761869573257</v>
      </c>
      <c r="AP12" s="951">
        <v>90.269687162891046</v>
      </c>
      <c r="AQ12" s="951">
        <v>79.54948114401418</v>
      </c>
      <c r="AR12" s="951">
        <v>75.064728141804423</v>
      </c>
      <c r="AS12" s="906">
        <v>81.138813461696699</v>
      </c>
      <c r="AT12" s="1632">
        <v>82.679483541430187</v>
      </c>
      <c r="AU12" s="1633">
        <v>51.233155352148486</v>
      </c>
      <c r="AV12" s="1633">
        <v>112.62660364618502</v>
      </c>
      <c r="AW12" s="1633">
        <v>73.242736644798498</v>
      </c>
      <c r="AX12" s="1624">
        <v>75.93836782227001</v>
      </c>
    </row>
    <row r="13" spans="2:50" s="467" customFormat="1" ht="39" customHeight="1" thickTop="1">
      <c r="B13" s="39">
        <f>B4+B7+B10</f>
        <v>2878462</v>
      </c>
      <c r="C13" s="39">
        <f>C4+C7+C10</f>
        <v>2783122</v>
      </c>
      <c r="D13" s="1905" t="s">
        <v>169</v>
      </c>
      <c r="E13" s="872">
        <v>1800503</v>
      </c>
      <c r="F13" s="873">
        <v>1799713</v>
      </c>
      <c r="G13" s="874">
        <v>1896252</v>
      </c>
      <c r="H13" s="873">
        <v>1962899</v>
      </c>
      <c r="I13" s="875">
        <v>1971801</v>
      </c>
      <c r="J13" s="873">
        <v>2032501</v>
      </c>
      <c r="K13" s="876">
        <v>2186135</v>
      </c>
      <c r="L13" s="873">
        <v>2118242</v>
      </c>
      <c r="M13" s="876">
        <v>1794321</v>
      </c>
      <c r="N13" s="878">
        <v>1776771</v>
      </c>
      <c r="O13" s="879">
        <v>1823468</v>
      </c>
      <c r="P13" s="880">
        <v>1782099</v>
      </c>
      <c r="Q13" s="881">
        <v>1738287</v>
      </c>
      <c r="R13" s="882">
        <v>1702953</v>
      </c>
      <c r="S13" s="51">
        <v>91256</v>
      </c>
      <c r="T13" s="46">
        <v>145271</v>
      </c>
      <c r="U13" s="46">
        <v>161912</v>
      </c>
      <c r="V13" s="46">
        <v>171295</v>
      </c>
      <c r="W13" s="46">
        <v>146520</v>
      </c>
      <c r="X13" s="46">
        <v>193908</v>
      </c>
      <c r="Y13" s="46">
        <v>195514</v>
      </c>
      <c r="Z13" s="46">
        <v>163524</v>
      </c>
      <c r="AA13" s="46">
        <v>189643</v>
      </c>
      <c r="AB13" s="46">
        <v>185253</v>
      </c>
      <c r="AC13" s="877">
        <v>184374</v>
      </c>
      <c r="AD13" s="942">
        <v>182432</v>
      </c>
      <c r="AE13" s="879">
        <v>2010902</v>
      </c>
      <c r="AF13" s="880">
        <v>2077209</v>
      </c>
      <c r="AG13" s="52">
        <v>139138</v>
      </c>
      <c r="AH13" s="46">
        <v>153527</v>
      </c>
      <c r="AI13" s="46">
        <v>172081</v>
      </c>
      <c r="AJ13" s="46">
        <v>174456</v>
      </c>
      <c r="AK13" s="46">
        <v>129529</v>
      </c>
      <c r="AL13" s="46">
        <v>167787</v>
      </c>
      <c r="AM13" s="46">
        <v>181606</v>
      </c>
      <c r="AN13" s="46">
        <v>136891</v>
      </c>
      <c r="AO13" s="46">
        <v>155893</v>
      </c>
      <c r="AP13" s="46">
        <v>178492</v>
      </c>
      <c r="AQ13" s="46">
        <v>177082</v>
      </c>
      <c r="AR13" s="46">
        <v>179762</v>
      </c>
      <c r="AS13" s="879">
        <v>1946244</v>
      </c>
      <c r="AT13" s="1534">
        <v>1987637</v>
      </c>
      <c r="AU13" s="1417">
        <v>149890</v>
      </c>
      <c r="AV13" s="1417">
        <v>173540</v>
      </c>
      <c r="AW13" s="1416">
        <v>182709</v>
      </c>
      <c r="AX13" s="1618">
        <v>506139</v>
      </c>
    </row>
    <row r="14" spans="2:50" s="945" customFormat="1" ht="38.85" customHeight="1" thickBot="1">
      <c r="B14" s="943"/>
      <c r="C14" s="944"/>
      <c r="D14" s="1906"/>
      <c r="E14" s="105">
        <v>-3.0297432406377141</v>
      </c>
      <c r="F14" s="449">
        <v>-2.3712912804745088</v>
      </c>
      <c r="G14" s="450">
        <v>5.3179028304868154</v>
      </c>
      <c r="H14" s="449">
        <v>9.0673346250207629</v>
      </c>
      <c r="I14" s="106">
        <v>3.9841223634833369</v>
      </c>
      <c r="J14" s="449">
        <v>3.5458778062447323</v>
      </c>
      <c r="K14" s="455">
        <v>10.869961015335733</v>
      </c>
      <c r="L14" s="449">
        <v>4.2184973094724114</v>
      </c>
      <c r="M14" s="455">
        <v>-17.922680895736093</v>
      </c>
      <c r="N14" s="108">
        <v>-16.12049048220176</v>
      </c>
      <c r="O14" s="960">
        <v>1.6244027685124394</v>
      </c>
      <c r="P14" s="961">
        <v>0.29986982002745322</v>
      </c>
      <c r="Q14" s="962">
        <v>-4.6713734488348564</v>
      </c>
      <c r="R14" s="111">
        <v>-4.4411674098913636</v>
      </c>
      <c r="S14" s="963">
        <v>-19.193851167074001</v>
      </c>
      <c r="T14" s="958">
        <v>-6.0561576864378281</v>
      </c>
      <c r="U14" s="958">
        <v>-2.5829547847537668</v>
      </c>
      <c r="V14" s="958">
        <v>-1.1015975473865893</v>
      </c>
      <c r="W14" s="958">
        <v>43.214606873362783</v>
      </c>
      <c r="X14" s="958">
        <v>44.652408411723883</v>
      </c>
      <c r="Y14" s="958">
        <v>19.17806549142955</v>
      </c>
      <c r="Z14" s="958">
        <v>40.549739569903551</v>
      </c>
      <c r="AA14" s="958">
        <v>9.1489349456393541</v>
      </c>
      <c r="AB14" s="958">
        <v>42.605422382337991</v>
      </c>
      <c r="AC14" s="964">
        <v>7.9681671517330557</v>
      </c>
      <c r="AD14" s="965">
        <v>30.183966774658529</v>
      </c>
      <c r="AE14" s="960">
        <v>15.682968347574359</v>
      </c>
      <c r="AF14" s="961">
        <v>21.976883683812758</v>
      </c>
      <c r="AG14" s="966">
        <v>52.469974577014113</v>
      </c>
      <c r="AH14" s="958">
        <v>5.6831714519759657</v>
      </c>
      <c r="AI14" s="958">
        <v>6.2805721626562558</v>
      </c>
      <c r="AJ14" s="958">
        <v>1.8453545053854583</v>
      </c>
      <c r="AK14" s="958">
        <v>-11.596369096369102</v>
      </c>
      <c r="AL14" s="958">
        <v>-13.470821214184042</v>
      </c>
      <c r="AM14" s="958">
        <v>-7.113557085426109</v>
      </c>
      <c r="AN14" s="958">
        <v>-16.286905897605237</v>
      </c>
      <c r="AO14" s="958">
        <v>-17.796596763392273</v>
      </c>
      <c r="AP14" s="958">
        <v>-3.6496035151927373</v>
      </c>
      <c r="AQ14" s="958">
        <v>-3.9550045017193298</v>
      </c>
      <c r="AR14" s="958">
        <v>-1.4635590247325041</v>
      </c>
      <c r="AS14" s="960">
        <v>-3.215373001767361</v>
      </c>
      <c r="AT14" s="1428">
        <v>-4.3121322890474687</v>
      </c>
      <c r="AU14" s="1634">
        <v>7.7275798128476794</v>
      </c>
      <c r="AV14" s="1634">
        <v>13.035492128420415</v>
      </c>
      <c r="AW14" s="1428">
        <v>6.1761612263991879</v>
      </c>
      <c r="AX14" s="1635">
        <v>8.9065855327426107</v>
      </c>
    </row>
    <row r="15" spans="2:50" s="915" customFormat="1" ht="27.75" hidden="1" customHeight="1" thickTop="1" thickBot="1">
      <c r="B15" s="967">
        <v>106.11600197600772</v>
      </c>
      <c r="C15" s="968">
        <f>C13/B13*100</f>
        <v>96.687814534289501</v>
      </c>
      <c r="D15" s="969"/>
      <c r="E15" s="970" t="e">
        <f>E13/#REF!*100</f>
        <v>#REF!</v>
      </c>
      <c r="F15" s="970" t="e">
        <f>F13/#REF!*100</f>
        <v>#REF!</v>
      </c>
      <c r="G15" s="971">
        <f>G13/F13*100</f>
        <v>105.3641330589933</v>
      </c>
      <c r="H15" s="970">
        <f>H13/F13*100</f>
        <v>109.06733462502076</v>
      </c>
      <c r="I15" s="972">
        <f>I13/G13*100</f>
        <v>103.98412236348334</v>
      </c>
      <c r="J15" s="970">
        <f>J13/H13*100</f>
        <v>103.54587780624473</v>
      </c>
      <c r="K15" s="973" t="e">
        <f>K13/SUM(#REF!)*100</f>
        <v>#REF!</v>
      </c>
      <c r="L15" s="974">
        <f>L13/J13*100</f>
        <v>104.21849730947241</v>
      </c>
      <c r="M15" s="975" t="e">
        <f>M13/SUM(#REF!)*100</f>
        <v>#REF!</v>
      </c>
      <c r="N15" s="976">
        <f>N13/L13*100</f>
        <v>83.87950951779824</v>
      </c>
      <c r="O15" s="977" t="e">
        <f>O13/SUM(#REF!)*100</f>
        <v>#REF!</v>
      </c>
      <c r="P15" s="978">
        <f>P13/N13*100</f>
        <v>100.29986982002745</v>
      </c>
      <c r="Q15" s="910" t="e">
        <f>Q13/SUM(#REF!)*100</f>
        <v>#REF!</v>
      </c>
      <c r="R15" s="982">
        <f>R13/P13*100</f>
        <v>95.558832590108636</v>
      </c>
      <c r="S15" s="979" t="e">
        <f>S13/#REF!*100</f>
        <v>#REF!</v>
      </c>
      <c r="T15" s="980" t="e">
        <f>T13/#REF!*100</f>
        <v>#REF!</v>
      </c>
      <c r="U15" s="980" t="e">
        <f>U13/#REF!*100</f>
        <v>#REF!</v>
      </c>
      <c r="V15" s="980" t="e">
        <f>V13/#REF!*100</f>
        <v>#REF!</v>
      </c>
      <c r="W15" s="980" t="e">
        <f>W13/#REF!*100</f>
        <v>#REF!</v>
      </c>
      <c r="X15" s="980" t="e">
        <f>X13/#REF!*100</f>
        <v>#REF!</v>
      </c>
      <c r="Y15" s="980" t="e">
        <f>Y13/#REF!*100</f>
        <v>#REF!</v>
      </c>
      <c r="Z15" s="980" t="e">
        <f>Z13/#REF!*100</f>
        <v>#REF!</v>
      </c>
      <c r="AA15" s="981" t="e">
        <f>AA13/#REF!*100</f>
        <v>#REF!</v>
      </c>
      <c r="AB15" s="981" t="e">
        <f>AB13/#REF!*100</f>
        <v>#REF!</v>
      </c>
      <c r="AC15" s="983" t="e">
        <f>AC13/#REF!*100</f>
        <v>#REF!</v>
      </c>
      <c r="AD15" s="984" t="e">
        <f>AD13/#REF!*100</f>
        <v>#REF!</v>
      </c>
      <c r="AE15" s="985" t="e">
        <f>AE13/SUM(#REF!)*100</f>
        <v>#REF!</v>
      </c>
      <c r="AF15" s="986">
        <f t="shared" ref="AF15:AR15" si="0">AF13/R13*100</f>
        <v>121.97688368381276</v>
      </c>
      <c r="AG15" s="987">
        <f t="shared" si="0"/>
        <v>152.46997457701411</v>
      </c>
      <c r="AH15" s="981">
        <f t="shared" si="0"/>
        <v>105.68317145197597</v>
      </c>
      <c r="AI15" s="981">
        <f t="shared" si="0"/>
        <v>106.28057216265626</v>
      </c>
      <c r="AJ15" s="981">
        <f t="shared" si="0"/>
        <v>101.84535450538546</v>
      </c>
      <c r="AK15" s="981">
        <f t="shared" si="0"/>
        <v>88.403630903630898</v>
      </c>
      <c r="AL15" s="981">
        <f t="shared" si="0"/>
        <v>86.529178785815958</v>
      </c>
      <c r="AM15" s="981">
        <f t="shared" si="0"/>
        <v>92.886442914573891</v>
      </c>
      <c r="AN15" s="981">
        <f t="shared" si="0"/>
        <v>83.713094102394763</v>
      </c>
      <c r="AO15" s="981">
        <f t="shared" si="0"/>
        <v>82.203403236607727</v>
      </c>
      <c r="AP15" s="981">
        <f t="shared" si="0"/>
        <v>96.350396484807263</v>
      </c>
      <c r="AQ15" s="981">
        <f t="shared" si="0"/>
        <v>96.04499549828067</v>
      </c>
      <c r="AR15" s="988">
        <f t="shared" si="0"/>
        <v>98.536440975267496</v>
      </c>
      <c r="AS15" s="989">
        <f>AS13/SUM(S13:AD13)*100</f>
        <v>96.784626998232639</v>
      </c>
      <c r="AT15" s="990">
        <f>AT13/AF13*100</f>
        <v>95.687867710952531</v>
      </c>
      <c r="AU15" s="991">
        <f>AU13/AG13*100</f>
        <v>107.72757981284768</v>
      </c>
      <c r="AV15" s="991">
        <f>AV13/AH13*100</f>
        <v>113.03549212842042</v>
      </c>
      <c r="AW15" s="980">
        <f>AW13/AI13*100</f>
        <v>106.17616122639919</v>
      </c>
      <c r="AX15" s="992">
        <f>AX13/SUM(AG13:AI13)*100</f>
        <v>108.90658553274261</v>
      </c>
    </row>
    <row r="16" spans="2:50" ht="27.75" customHeight="1"/>
    <row r="17" ht="27.75" customHeight="1"/>
  </sheetData>
  <sheetProtection algorithmName="SHA-512" hashValue="YjXaYFYt/+gAhMv8X5Qb9Q2Oo51Tn0IcdCN05DYR/2gtKOvzBt3KSfprX/uJYr/L0J/ipJGitmh+1RYtllwIEw==" saltValue="+WWBI3Pm0ssKZ0MIzypNTQ==" spinCount="100000" sheet="1" formatColumns="0"/>
  <mergeCells count="4">
    <mergeCell ref="D4:D5"/>
    <mergeCell ref="D7:D8"/>
    <mergeCell ref="D10:D11"/>
    <mergeCell ref="D13:D14"/>
  </mergeCells>
  <phoneticPr fontId="3"/>
  <pageMargins left="0.7" right="0.7" top="0.75" bottom="0.75" header="0.3" footer="0.3"/>
  <pageSetup paperSize="8" scale="71" orientation="landscape" r:id="rId1"/>
  <colBreaks count="2" manualBreakCount="2">
    <brk id="17" max="13" man="1"/>
    <brk id="46" max="13"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Z16"/>
  <sheetViews>
    <sheetView view="pageBreakPreview" zoomScaleNormal="65" zoomScaleSheetLayoutView="100" workbookViewId="0">
      <pane xSplit="3" ySplit="3" topLeftCell="D4" activePane="bottomRight" state="frozen"/>
      <selection pane="topRight" activeCell="W21" sqref="W21"/>
      <selection pane="bottomLeft" activeCell="W21" sqref="W21"/>
      <selection pane="bottomRight" activeCell="D4" sqref="D4"/>
    </sheetView>
  </sheetViews>
  <sheetFormatPr defaultColWidth="8.625" defaultRowHeight="14.25" outlineLevelCol="3"/>
  <cols>
    <col min="1" max="1" width="2.75" style="118" customWidth="1"/>
    <col min="2" max="2" width="4" style="17" customWidth="1"/>
    <col min="3" max="3" width="28.5" style="17" customWidth="1"/>
    <col min="4" max="17" width="10.875" style="118" customWidth="1"/>
    <col min="18" max="41" width="10.875" style="118" hidden="1" customWidth="1" outlineLevel="1"/>
    <col min="42" max="42" width="10.875" style="118" customWidth="1" collapsed="1"/>
    <col min="43" max="43" width="10.875" style="118" customWidth="1"/>
    <col min="44" max="67" width="10.875" style="118" hidden="1" customWidth="1" outlineLevel="2"/>
    <col min="68" max="68" width="10.875" style="118" customWidth="1" collapsed="1"/>
    <col min="69" max="70" width="10.875" style="118" customWidth="1"/>
    <col min="71" max="74" width="10.875" style="118" hidden="1" customWidth="1" outlineLevel="3"/>
    <col min="75" max="75" width="10.875" style="118" customWidth="1" collapsed="1"/>
    <col min="76" max="78" width="10.875" style="118" customWidth="1"/>
    <col min="79" max="16384" width="8.625" style="118"/>
  </cols>
  <sheetData>
    <row r="1" spans="2:78" ht="18">
      <c r="B1" s="466" t="s">
        <v>170</v>
      </c>
    </row>
    <row r="2" spans="2:78" ht="15" thickBot="1">
      <c r="BZ2" s="863" t="s">
        <v>72</v>
      </c>
    </row>
    <row r="3" spans="2:78" ht="15.75" thickTop="1" thickBot="1">
      <c r="B3" s="1920"/>
      <c r="C3" s="1921"/>
      <c r="D3" s="124">
        <v>2016</v>
      </c>
      <c r="E3" s="128" t="s">
        <v>17</v>
      </c>
      <c r="F3" s="993">
        <v>2017</v>
      </c>
      <c r="G3" s="128" t="s">
        <v>18</v>
      </c>
      <c r="H3" s="124">
        <v>2018</v>
      </c>
      <c r="I3" s="128" t="s">
        <v>19</v>
      </c>
      <c r="J3" s="124">
        <v>2019</v>
      </c>
      <c r="K3" s="128" t="s">
        <v>20</v>
      </c>
      <c r="L3" s="474">
        <v>2020</v>
      </c>
      <c r="M3" s="1540" t="s">
        <v>21</v>
      </c>
      <c r="N3" s="1542">
        <v>2021</v>
      </c>
      <c r="O3" s="1636" t="s">
        <v>22</v>
      </c>
      <c r="P3" s="1542">
        <v>2022</v>
      </c>
      <c r="Q3" s="1639" t="s">
        <v>23</v>
      </c>
      <c r="R3" s="1898" t="s">
        <v>24</v>
      </c>
      <c r="S3" s="1919"/>
      <c r="T3" s="1895" t="s">
        <v>25</v>
      </c>
      <c r="U3" s="1915"/>
      <c r="V3" s="1895" t="s">
        <v>26</v>
      </c>
      <c r="W3" s="1915"/>
      <c r="X3" s="1895" t="s">
        <v>27</v>
      </c>
      <c r="Y3" s="1915"/>
      <c r="Z3" s="1895" t="s">
        <v>28</v>
      </c>
      <c r="AA3" s="1915"/>
      <c r="AB3" s="1895" t="s">
        <v>29</v>
      </c>
      <c r="AC3" s="1915"/>
      <c r="AD3" s="1895" t="s">
        <v>30</v>
      </c>
      <c r="AE3" s="1915"/>
      <c r="AF3" s="1895" t="s">
        <v>31</v>
      </c>
      <c r="AG3" s="1915"/>
      <c r="AH3" s="1895" t="s">
        <v>32</v>
      </c>
      <c r="AI3" s="1915"/>
      <c r="AJ3" s="1895" t="s">
        <v>33</v>
      </c>
      <c r="AK3" s="1915"/>
      <c r="AL3" s="1895" t="s">
        <v>34</v>
      </c>
      <c r="AM3" s="1915"/>
      <c r="AN3" s="1895" t="s">
        <v>35</v>
      </c>
      <c r="AO3" s="1915"/>
      <c r="AP3" s="1638">
        <v>2023</v>
      </c>
      <c r="AQ3" s="1637" t="s">
        <v>36</v>
      </c>
      <c r="AR3" s="1918" t="s">
        <v>37</v>
      </c>
      <c r="AS3" s="1919"/>
      <c r="AT3" s="1895" t="s">
        <v>38</v>
      </c>
      <c r="AU3" s="1915"/>
      <c r="AV3" s="1895" t="s">
        <v>39</v>
      </c>
      <c r="AW3" s="1915"/>
      <c r="AX3" s="1895" t="s">
        <v>40</v>
      </c>
      <c r="AY3" s="1915"/>
      <c r="AZ3" s="1895" t="s">
        <v>41</v>
      </c>
      <c r="BA3" s="1915"/>
      <c r="BB3" s="1895" t="s">
        <v>42</v>
      </c>
      <c r="BC3" s="1915"/>
      <c r="BD3" s="1895" t="s">
        <v>43</v>
      </c>
      <c r="BE3" s="1915"/>
      <c r="BF3" s="1895" t="s">
        <v>44</v>
      </c>
      <c r="BG3" s="1915"/>
      <c r="BH3" s="1895" t="s">
        <v>45</v>
      </c>
      <c r="BI3" s="1915"/>
      <c r="BJ3" s="1895" t="s">
        <v>46</v>
      </c>
      <c r="BK3" s="1915"/>
      <c r="BL3" s="1895" t="s">
        <v>47</v>
      </c>
      <c r="BM3" s="1915"/>
      <c r="BN3" s="1895" t="s">
        <v>171</v>
      </c>
      <c r="BO3" s="1915"/>
      <c r="BP3" s="1542">
        <v>2024</v>
      </c>
      <c r="BQ3" s="1916" t="s">
        <v>49</v>
      </c>
      <c r="BR3" s="1917"/>
      <c r="BS3" s="1824" t="s">
        <v>51</v>
      </c>
      <c r="BT3" s="1824"/>
      <c r="BU3" s="1823" t="s">
        <v>52</v>
      </c>
      <c r="BV3" s="1824"/>
      <c r="BW3" s="1913" t="s">
        <v>53</v>
      </c>
      <c r="BX3" s="1914"/>
      <c r="BY3" s="1912" t="s">
        <v>55</v>
      </c>
      <c r="BZ3" s="1912"/>
    </row>
    <row r="4" spans="2:78" ht="66.75" customHeight="1" thickTop="1">
      <c r="B4" s="994" t="s">
        <v>79</v>
      </c>
      <c r="C4" s="995"/>
      <c r="D4" s="996">
        <v>723504</v>
      </c>
      <c r="E4" s="997">
        <v>706424</v>
      </c>
      <c r="F4" s="998">
        <v>772775</v>
      </c>
      <c r="G4" s="999">
        <v>795610</v>
      </c>
      <c r="H4" s="996">
        <v>770705</v>
      </c>
      <c r="I4" s="997">
        <v>824122</v>
      </c>
      <c r="J4" s="1001">
        <v>851006</v>
      </c>
      <c r="K4" s="999">
        <v>779913</v>
      </c>
      <c r="L4" s="1004">
        <v>678868</v>
      </c>
      <c r="M4" s="1005">
        <v>673931</v>
      </c>
      <c r="N4" s="1008">
        <v>667884</v>
      </c>
      <c r="O4" s="1009">
        <v>655084</v>
      </c>
      <c r="P4" s="1008">
        <v>574268</v>
      </c>
      <c r="Q4" s="1010">
        <v>543955</v>
      </c>
      <c r="R4" s="1002">
        <v>24335</v>
      </c>
      <c r="S4" s="1007">
        <v>-30.356018545017463</v>
      </c>
      <c r="T4" s="1003">
        <v>47961</v>
      </c>
      <c r="U4" s="1000">
        <v>-21.913057635949201</v>
      </c>
      <c r="V4" s="1003">
        <v>54922</v>
      </c>
      <c r="W4" s="1000">
        <v>-10.212689434190523</v>
      </c>
      <c r="X4" s="1003">
        <v>55249</v>
      </c>
      <c r="Y4" s="1000">
        <v>-17.680101318632197</v>
      </c>
      <c r="Z4" s="1003">
        <v>48352</v>
      </c>
      <c r="AA4" s="1000">
        <v>56.966627710686936</v>
      </c>
      <c r="AB4" s="1003">
        <v>70187</v>
      </c>
      <c r="AC4" s="1000">
        <v>64.299257941431222</v>
      </c>
      <c r="AD4" s="1003">
        <v>65560</v>
      </c>
      <c r="AE4" s="1000">
        <v>12.281422870746212</v>
      </c>
      <c r="AF4" s="1003">
        <v>63039</v>
      </c>
      <c r="AG4" s="1000">
        <v>89.727923915006329</v>
      </c>
      <c r="AH4" s="1003">
        <v>69117</v>
      </c>
      <c r="AI4" s="1000">
        <v>35.696475900657703</v>
      </c>
      <c r="AJ4" s="1003">
        <v>64436</v>
      </c>
      <c r="AK4" s="1000">
        <v>88.167270178717445</v>
      </c>
      <c r="AL4" s="1003">
        <v>64122</v>
      </c>
      <c r="AM4" s="1000">
        <v>17.141343466267188</v>
      </c>
      <c r="AN4" s="1003">
        <v>63418</v>
      </c>
      <c r="AO4" s="1000">
        <v>42.301305928286126</v>
      </c>
      <c r="AP4" s="1011">
        <v>690698</v>
      </c>
      <c r="AQ4" s="1012">
        <v>727947</v>
      </c>
      <c r="AR4" s="1006">
        <v>47654</v>
      </c>
      <c r="AS4" s="1007">
        <v>95.82494349702074</v>
      </c>
      <c r="AT4" s="1003">
        <v>58406</v>
      </c>
      <c r="AU4" s="1000">
        <v>21.778111382164681</v>
      </c>
      <c r="AV4" s="1003">
        <v>58407</v>
      </c>
      <c r="AW4" s="1000">
        <v>6.3453625141109313</v>
      </c>
      <c r="AX4" s="1003">
        <v>57238</v>
      </c>
      <c r="AY4" s="1000">
        <v>3.6000651595503967</v>
      </c>
      <c r="AZ4" s="1003">
        <v>38080</v>
      </c>
      <c r="BA4" s="1000">
        <v>-21.244209133024484</v>
      </c>
      <c r="BB4" s="1003">
        <v>53166</v>
      </c>
      <c r="BC4" s="1000">
        <v>-24.250929659338624</v>
      </c>
      <c r="BD4" s="1003">
        <v>53980</v>
      </c>
      <c r="BE4" s="1000">
        <v>-17.66320927394753</v>
      </c>
      <c r="BF4" s="1003">
        <v>45063</v>
      </c>
      <c r="BG4" s="1000">
        <v>-28.515680769047734</v>
      </c>
      <c r="BH4" s="1003">
        <v>46099</v>
      </c>
      <c r="BI4" s="1000">
        <v>-33.302950070170866</v>
      </c>
      <c r="BJ4" s="1003">
        <v>51778</v>
      </c>
      <c r="BK4" s="1000">
        <v>-19.644298218387235</v>
      </c>
      <c r="BL4" s="1003">
        <v>53325</v>
      </c>
      <c r="BM4" s="1000">
        <v>-16.838214653317124</v>
      </c>
      <c r="BN4" s="1003">
        <v>61844</v>
      </c>
      <c r="BO4" s="1000">
        <v>-2.4819451890630404</v>
      </c>
      <c r="BP4" s="1011">
        <v>625040</v>
      </c>
      <c r="BQ4" s="1640">
        <v>628252</v>
      </c>
      <c r="BR4" s="1654">
        <v>-13.695365184553282</v>
      </c>
      <c r="BS4" s="1647">
        <v>46849</v>
      </c>
      <c r="BT4" s="1000">
        <v>-1.6892600830990148</v>
      </c>
      <c r="BU4" s="1003">
        <v>59881</v>
      </c>
      <c r="BV4" s="1000">
        <v>2.5254254699859473</v>
      </c>
      <c r="BW4" s="1013">
        <v>60949</v>
      </c>
      <c r="BX4" s="1014">
        <v>4.3522180560549231</v>
      </c>
      <c r="BY4" s="1013">
        <v>167679</v>
      </c>
      <c r="BZ4" s="1014">
        <v>1.9529753689189846</v>
      </c>
    </row>
    <row r="5" spans="2:78" ht="51" customHeight="1" thickBot="1">
      <c r="B5" s="533"/>
      <c r="C5" s="1015" t="s">
        <v>82</v>
      </c>
      <c r="D5" s="1017">
        <v>661483</v>
      </c>
      <c r="E5" s="1018">
        <v>641161</v>
      </c>
      <c r="F5" s="1019">
        <v>709793</v>
      </c>
      <c r="G5" s="1018">
        <v>732290</v>
      </c>
      <c r="H5" s="1016">
        <v>687710</v>
      </c>
      <c r="I5" s="1018">
        <v>732741</v>
      </c>
      <c r="J5" s="1016">
        <v>748733</v>
      </c>
      <c r="K5" s="1018">
        <v>676614</v>
      </c>
      <c r="L5" s="1023">
        <v>596431</v>
      </c>
      <c r="M5" s="1024">
        <v>595201</v>
      </c>
      <c r="N5" s="1027">
        <v>583310</v>
      </c>
      <c r="O5" s="1028">
        <v>569980</v>
      </c>
      <c r="P5" s="1027">
        <v>503046</v>
      </c>
      <c r="Q5" s="1028">
        <v>481073</v>
      </c>
      <c r="R5" s="1021">
        <v>22626</v>
      </c>
      <c r="S5" s="1026">
        <v>-25.760409489122949</v>
      </c>
      <c r="T5" s="1022">
        <v>40174</v>
      </c>
      <c r="U5" s="1020">
        <v>-20.403391979711529</v>
      </c>
      <c r="V5" s="1022">
        <v>48268</v>
      </c>
      <c r="W5" s="1020">
        <v>-7.340858481148743</v>
      </c>
      <c r="X5" s="1022">
        <v>45812</v>
      </c>
      <c r="Y5" s="1020">
        <v>-22.064577591779795</v>
      </c>
      <c r="Z5" s="1022">
        <v>42953</v>
      </c>
      <c r="AA5" s="1020">
        <v>57.504308606211708</v>
      </c>
      <c r="AB5" s="1022">
        <v>59264</v>
      </c>
      <c r="AC5" s="1020">
        <v>50.764455977002712</v>
      </c>
      <c r="AD5" s="1022">
        <v>59475</v>
      </c>
      <c r="AE5" s="1020">
        <v>11.690140845070431</v>
      </c>
      <c r="AF5" s="1022">
        <v>53069</v>
      </c>
      <c r="AG5" s="1020">
        <v>84.485156087047216</v>
      </c>
      <c r="AH5" s="1022">
        <v>59811</v>
      </c>
      <c r="AI5" s="1020">
        <v>36.144496039333518</v>
      </c>
      <c r="AJ5" s="1022">
        <v>56257</v>
      </c>
      <c r="AK5" s="1020">
        <v>86.324644785215099</v>
      </c>
      <c r="AL5" s="1022">
        <v>55908</v>
      </c>
      <c r="AM5" s="1020">
        <v>13.10540157798907</v>
      </c>
      <c r="AN5" s="1022">
        <v>55353</v>
      </c>
      <c r="AO5" s="1020">
        <v>41.669226044226036</v>
      </c>
      <c r="AP5" s="1029">
        <v>598970</v>
      </c>
      <c r="AQ5" s="1030">
        <v>628528</v>
      </c>
      <c r="AR5" s="1025">
        <v>39973</v>
      </c>
      <c r="AS5" s="1026">
        <v>76.668434544329529</v>
      </c>
      <c r="AT5" s="1022">
        <v>52303</v>
      </c>
      <c r="AU5" s="1020">
        <v>30.191168417384375</v>
      </c>
      <c r="AV5" s="1022">
        <v>48350</v>
      </c>
      <c r="AW5" s="1020">
        <v>0.16988480981187593</v>
      </c>
      <c r="AX5" s="1022">
        <v>50710</v>
      </c>
      <c r="AY5" s="1020">
        <v>10.691521871998603</v>
      </c>
      <c r="AZ5" s="1022">
        <v>33829</v>
      </c>
      <c r="BA5" s="1020">
        <v>-21.241822457104277</v>
      </c>
      <c r="BB5" s="1022">
        <v>45525</v>
      </c>
      <c r="BC5" s="1020">
        <v>-23.182707883369332</v>
      </c>
      <c r="BD5" s="1022">
        <v>44401</v>
      </c>
      <c r="BE5" s="1020">
        <v>-25.345102984447237</v>
      </c>
      <c r="BF5" s="1022">
        <v>36898</v>
      </c>
      <c r="BG5" s="1020">
        <v>-30.47165011588686</v>
      </c>
      <c r="BH5" s="1022">
        <v>39284</v>
      </c>
      <c r="BI5" s="1020">
        <v>-34.319773954623727</v>
      </c>
      <c r="BJ5" s="1022">
        <v>42773</v>
      </c>
      <c r="BK5" s="1020">
        <v>-23.96857279982936</v>
      </c>
      <c r="BL5" s="1022">
        <v>48825</v>
      </c>
      <c r="BM5" s="1020">
        <v>-12.669027688345139</v>
      </c>
      <c r="BN5" s="1022">
        <v>55814</v>
      </c>
      <c r="BO5" s="1020">
        <v>0.83283652195906654</v>
      </c>
      <c r="BP5" s="1029">
        <v>538685</v>
      </c>
      <c r="BQ5" s="1641">
        <v>542318</v>
      </c>
      <c r="BR5" s="1655">
        <v>-13.716174935722833</v>
      </c>
      <c r="BS5" s="1648">
        <v>39668</v>
      </c>
      <c r="BT5" s="1020">
        <v>-0.76301503514872593</v>
      </c>
      <c r="BU5" s="1022">
        <v>51439</v>
      </c>
      <c r="BV5" s="1020">
        <v>-1.6519128921859192</v>
      </c>
      <c r="BW5" s="1031">
        <v>53152</v>
      </c>
      <c r="BX5" s="1032">
        <v>9.9317476732161367</v>
      </c>
      <c r="BY5" s="1031">
        <v>144259</v>
      </c>
      <c r="BZ5" s="1032">
        <v>2.5834482954787887</v>
      </c>
    </row>
    <row r="6" spans="2:78" ht="108.75" customHeight="1" thickBot="1">
      <c r="B6" s="1033" t="s">
        <v>86</v>
      </c>
      <c r="C6" s="1034"/>
      <c r="D6" s="1035">
        <v>45039</v>
      </c>
      <c r="E6" s="1036">
        <v>48919</v>
      </c>
      <c r="F6" s="1037">
        <v>51744</v>
      </c>
      <c r="G6" s="1036">
        <v>53458</v>
      </c>
      <c r="H6" s="1035">
        <v>50346</v>
      </c>
      <c r="I6" s="1036">
        <v>47295</v>
      </c>
      <c r="J6" s="1039">
        <v>50952</v>
      </c>
      <c r="K6" s="1036">
        <v>50515</v>
      </c>
      <c r="L6" s="1042">
        <v>24440</v>
      </c>
      <c r="M6" s="1043">
        <v>20451</v>
      </c>
      <c r="N6" s="1046">
        <v>34429</v>
      </c>
      <c r="O6" s="1047">
        <v>39215</v>
      </c>
      <c r="P6" s="1046">
        <v>43515</v>
      </c>
      <c r="Q6" s="1047">
        <v>40254</v>
      </c>
      <c r="R6" s="1040">
        <v>2263</v>
      </c>
      <c r="S6" s="1045">
        <v>-41.584925141972121</v>
      </c>
      <c r="T6" s="1041">
        <v>3113</v>
      </c>
      <c r="U6" s="1038">
        <v>-27.266355140186917</v>
      </c>
      <c r="V6" s="1041">
        <v>4009</v>
      </c>
      <c r="W6" s="1038">
        <v>-10.752448797862868</v>
      </c>
      <c r="X6" s="1041">
        <v>3679</v>
      </c>
      <c r="Y6" s="1038">
        <v>-2.8775079197465629</v>
      </c>
      <c r="Z6" s="1041">
        <v>2823</v>
      </c>
      <c r="AA6" s="1038">
        <v>1.1465424579003951</v>
      </c>
      <c r="AB6" s="1041">
        <v>3729</v>
      </c>
      <c r="AC6" s="1038">
        <v>2.0525451559934282</v>
      </c>
      <c r="AD6" s="1041">
        <v>3604</v>
      </c>
      <c r="AE6" s="1038">
        <v>-9.0587938430481927</v>
      </c>
      <c r="AF6" s="1041">
        <v>3678</v>
      </c>
      <c r="AG6" s="1038">
        <v>35.970425138632152</v>
      </c>
      <c r="AH6" s="1041">
        <v>3809</v>
      </c>
      <c r="AI6" s="1038">
        <v>-17.997847147470409</v>
      </c>
      <c r="AJ6" s="1041">
        <v>4006</v>
      </c>
      <c r="AK6" s="1038">
        <v>45.884923525127448</v>
      </c>
      <c r="AL6" s="1041">
        <v>5264</v>
      </c>
      <c r="AM6" s="1038">
        <v>46.875</v>
      </c>
      <c r="AN6" s="1041">
        <v>4104</v>
      </c>
      <c r="AO6" s="1038">
        <v>37.119946541931171</v>
      </c>
      <c r="AP6" s="1048">
        <v>44081</v>
      </c>
      <c r="AQ6" s="1049">
        <v>45836</v>
      </c>
      <c r="AR6" s="1044">
        <v>3117</v>
      </c>
      <c r="AS6" s="1045">
        <v>37.73751657092356</v>
      </c>
      <c r="AT6" s="1041">
        <v>2829</v>
      </c>
      <c r="AU6" s="1038">
        <v>-9.1230324445872242</v>
      </c>
      <c r="AV6" s="1041">
        <v>5194</v>
      </c>
      <c r="AW6" s="1038">
        <v>29.55849338987278</v>
      </c>
      <c r="AX6" s="1041">
        <v>4262</v>
      </c>
      <c r="AY6" s="1038">
        <v>15.846697472139155</v>
      </c>
      <c r="AZ6" s="1041">
        <v>3155</v>
      </c>
      <c r="BA6" s="1038">
        <v>11.760538434289771</v>
      </c>
      <c r="BB6" s="1041">
        <v>4003</v>
      </c>
      <c r="BC6" s="1038">
        <v>7.3478144274604347</v>
      </c>
      <c r="BD6" s="1041">
        <v>4169</v>
      </c>
      <c r="BE6" s="1038">
        <v>15.677025527192015</v>
      </c>
      <c r="BF6" s="1041">
        <v>2844</v>
      </c>
      <c r="BG6" s="1038">
        <v>-22.675367047308313</v>
      </c>
      <c r="BH6" s="1041">
        <v>3538</v>
      </c>
      <c r="BI6" s="1038">
        <v>-7.1147282751378214</v>
      </c>
      <c r="BJ6" s="1041">
        <v>3769</v>
      </c>
      <c r="BK6" s="1038">
        <v>-5.9161258112830808</v>
      </c>
      <c r="BL6" s="1041">
        <v>3823</v>
      </c>
      <c r="BM6" s="1038">
        <v>-27.374620060790278</v>
      </c>
      <c r="BN6" s="1041">
        <v>4230</v>
      </c>
      <c r="BO6" s="1038">
        <v>3.0701754385964932</v>
      </c>
      <c r="BP6" s="1048">
        <v>44933</v>
      </c>
      <c r="BQ6" s="1642">
        <v>44561</v>
      </c>
      <c r="BR6" s="1656">
        <v>-2.7816563399947682</v>
      </c>
      <c r="BS6" s="1649">
        <v>3613</v>
      </c>
      <c r="BT6" s="1038">
        <v>15.91273660571062</v>
      </c>
      <c r="BU6" s="1041">
        <v>3624</v>
      </c>
      <c r="BV6" s="1038">
        <v>28.101802757157998</v>
      </c>
      <c r="BW6" s="1050">
        <v>3531</v>
      </c>
      <c r="BX6" s="1051">
        <v>-32.017712745475549</v>
      </c>
      <c r="BY6" s="1052">
        <v>10768</v>
      </c>
      <c r="BZ6" s="1053">
        <v>-3.339317773788153</v>
      </c>
    </row>
    <row r="7" spans="2:78" ht="156.75" customHeight="1" thickBot="1">
      <c r="B7" s="1871" t="s">
        <v>89</v>
      </c>
      <c r="C7" s="1907"/>
      <c r="D7" s="1017">
        <v>258644</v>
      </c>
      <c r="E7" s="1018">
        <v>263987</v>
      </c>
      <c r="F7" s="1037">
        <v>243296</v>
      </c>
      <c r="G7" s="1036">
        <v>248238</v>
      </c>
      <c r="H7" s="1035">
        <v>253378</v>
      </c>
      <c r="I7" s="1036">
        <v>262264</v>
      </c>
      <c r="J7" s="1039">
        <v>293941</v>
      </c>
      <c r="K7" s="1018">
        <v>280114</v>
      </c>
      <c r="L7" s="1042">
        <v>225880</v>
      </c>
      <c r="M7" s="1024">
        <v>225676</v>
      </c>
      <c r="N7" s="1046">
        <v>237434</v>
      </c>
      <c r="O7" s="1028">
        <v>222311</v>
      </c>
      <c r="P7" s="1046">
        <v>215532</v>
      </c>
      <c r="Q7" s="1028">
        <v>219433</v>
      </c>
      <c r="R7" s="1021">
        <v>11290</v>
      </c>
      <c r="S7" s="1045">
        <v>-17.615294804436672</v>
      </c>
      <c r="T7" s="1022">
        <v>20568</v>
      </c>
      <c r="U7" s="1038">
        <v>29.873082023110442</v>
      </c>
      <c r="V7" s="1022">
        <v>22655</v>
      </c>
      <c r="W7" s="1038">
        <v>7.5174410326989829</v>
      </c>
      <c r="X7" s="1022">
        <v>25529</v>
      </c>
      <c r="Y7" s="1038">
        <v>31.261247364903085</v>
      </c>
      <c r="Z7" s="1022">
        <v>21132</v>
      </c>
      <c r="AA7" s="1038">
        <v>93.871559633027516</v>
      </c>
      <c r="AB7" s="1022">
        <v>29423</v>
      </c>
      <c r="AC7" s="1038">
        <v>68.942351860358286</v>
      </c>
      <c r="AD7" s="1022">
        <v>32795</v>
      </c>
      <c r="AE7" s="1038">
        <v>107.0391414141414</v>
      </c>
      <c r="AF7" s="1022">
        <v>21999</v>
      </c>
      <c r="AG7" s="1038">
        <v>25.895616344282942</v>
      </c>
      <c r="AH7" s="1022">
        <v>21978</v>
      </c>
      <c r="AI7" s="1038">
        <v>-5.5237931479172886</v>
      </c>
      <c r="AJ7" s="1022">
        <v>28483</v>
      </c>
      <c r="AK7" s="1038">
        <v>74.73161155757316</v>
      </c>
      <c r="AL7" s="1022">
        <v>27750</v>
      </c>
      <c r="AM7" s="1038">
        <v>8.7212035731076583</v>
      </c>
      <c r="AN7" s="1022">
        <v>27780</v>
      </c>
      <c r="AO7" s="1038">
        <v>48.136298192289246</v>
      </c>
      <c r="AP7" s="1048">
        <v>291382</v>
      </c>
      <c r="AQ7" s="1030">
        <v>306079</v>
      </c>
      <c r="AR7" s="1025">
        <v>20928</v>
      </c>
      <c r="AS7" s="1045">
        <v>85.367581930912309</v>
      </c>
      <c r="AT7" s="1022">
        <v>28094</v>
      </c>
      <c r="AU7" s="1038">
        <v>36.590820692337616</v>
      </c>
      <c r="AV7" s="1022">
        <v>20188</v>
      </c>
      <c r="AW7" s="1038">
        <v>-10.889428382255574</v>
      </c>
      <c r="AX7" s="1022">
        <v>19937</v>
      </c>
      <c r="AY7" s="1038">
        <v>-21.904500763837206</v>
      </c>
      <c r="AZ7" s="1022">
        <v>11249</v>
      </c>
      <c r="BA7" s="1038">
        <v>-46.767934885481729</v>
      </c>
      <c r="BB7" s="1022">
        <v>23263</v>
      </c>
      <c r="BC7" s="1038">
        <v>-20.936002447065221</v>
      </c>
      <c r="BD7" s="1022">
        <v>26807</v>
      </c>
      <c r="BE7" s="1038">
        <v>-18.258880926970576</v>
      </c>
      <c r="BF7" s="1022">
        <v>19591</v>
      </c>
      <c r="BG7" s="1038">
        <v>-10.945952088731303</v>
      </c>
      <c r="BH7" s="1022">
        <v>22578</v>
      </c>
      <c r="BI7" s="1038">
        <v>2.7300027300027239</v>
      </c>
      <c r="BJ7" s="1022">
        <v>29772</v>
      </c>
      <c r="BK7" s="1038">
        <v>4.5255064424393368</v>
      </c>
      <c r="BL7" s="1022">
        <v>22381</v>
      </c>
      <c r="BM7" s="1038">
        <v>-19.347747747747746</v>
      </c>
      <c r="BN7" s="1022">
        <v>21426</v>
      </c>
      <c r="BO7" s="1038">
        <v>-22.872570194384451</v>
      </c>
      <c r="BP7" s="1048">
        <v>266214</v>
      </c>
      <c r="BQ7" s="1641">
        <v>265655</v>
      </c>
      <c r="BR7" s="1655">
        <v>-13.207047853658693</v>
      </c>
      <c r="BS7" s="1648">
        <v>21233</v>
      </c>
      <c r="BT7" s="1038">
        <v>1.4573776758409736</v>
      </c>
      <c r="BU7" s="1022">
        <v>23296</v>
      </c>
      <c r="BV7" s="1038">
        <v>-17.078379725208222</v>
      </c>
      <c r="BW7" s="1031">
        <v>24122</v>
      </c>
      <c r="BX7" s="1051">
        <v>19.486823855755887</v>
      </c>
      <c r="BY7" s="1052">
        <v>68651</v>
      </c>
      <c r="BZ7" s="1053">
        <v>-0.80768675046958549</v>
      </c>
    </row>
    <row r="8" spans="2:78" ht="33.75" customHeight="1">
      <c r="B8" s="1033" t="s">
        <v>98</v>
      </c>
      <c r="C8" s="1054"/>
      <c r="D8" s="1055">
        <v>262022</v>
      </c>
      <c r="E8" s="1056">
        <v>266754</v>
      </c>
      <c r="F8" s="1057">
        <v>303262</v>
      </c>
      <c r="G8" s="999">
        <v>323034</v>
      </c>
      <c r="H8" s="1058">
        <v>331738</v>
      </c>
      <c r="I8" s="999">
        <v>337277</v>
      </c>
      <c r="J8" s="1001">
        <v>397932</v>
      </c>
      <c r="K8" s="1056">
        <v>410853</v>
      </c>
      <c r="L8" s="1004">
        <v>387757</v>
      </c>
      <c r="M8" s="1061">
        <v>389608</v>
      </c>
      <c r="N8" s="1008">
        <v>363270</v>
      </c>
      <c r="O8" s="1063">
        <v>347124</v>
      </c>
      <c r="P8" s="1008">
        <v>325061</v>
      </c>
      <c r="Q8" s="1063">
        <v>304315</v>
      </c>
      <c r="R8" s="1059">
        <v>15286</v>
      </c>
      <c r="S8" s="1007">
        <v>-32.446526427435046</v>
      </c>
      <c r="T8" s="1060">
        <v>23679</v>
      </c>
      <c r="U8" s="1000">
        <v>-17.333472978634262</v>
      </c>
      <c r="V8" s="1060">
        <v>21173</v>
      </c>
      <c r="W8" s="1000">
        <v>-28.498581656085378</v>
      </c>
      <c r="X8" s="1060">
        <v>30837</v>
      </c>
      <c r="Y8" s="1000">
        <v>6.2282545041165633</v>
      </c>
      <c r="Z8" s="1060">
        <v>27700</v>
      </c>
      <c r="AA8" s="1000">
        <v>70.587510777189294</v>
      </c>
      <c r="AB8" s="1060">
        <v>30341</v>
      </c>
      <c r="AC8" s="1000">
        <v>17.232718983037756</v>
      </c>
      <c r="AD8" s="1060">
        <v>34248</v>
      </c>
      <c r="AE8" s="1000">
        <v>-5.2692722595635217</v>
      </c>
      <c r="AF8" s="1060">
        <v>29421</v>
      </c>
      <c r="AG8" s="1000">
        <v>5.6295551646142314</v>
      </c>
      <c r="AH8" s="1060">
        <v>36416</v>
      </c>
      <c r="AI8" s="1000">
        <v>3.3517808996736278</v>
      </c>
      <c r="AJ8" s="1060">
        <v>36203</v>
      </c>
      <c r="AK8" s="1000">
        <v>54.173409419981255</v>
      </c>
      <c r="AL8" s="1060">
        <v>36091</v>
      </c>
      <c r="AM8" s="1000">
        <v>18.611147627185503</v>
      </c>
      <c r="AN8" s="1060">
        <v>33675</v>
      </c>
      <c r="AO8" s="1000">
        <v>69.408391186236031</v>
      </c>
      <c r="AP8" s="1011">
        <v>355070</v>
      </c>
      <c r="AQ8" s="1064">
        <v>375546</v>
      </c>
      <c r="AR8" s="1062">
        <v>25908</v>
      </c>
      <c r="AS8" s="1007">
        <v>69.488420777181744</v>
      </c>
      <c r="AT8" s="1060">
        <v>25443</v>
      </c>
      <c r="AU8" s="1000">
        <v>7.4496389205625206</v>
      </c>
      <c r="AV8" s="1060">
        <v>29263</v>
      </c>
      <c r="AW8" s="1000">
        <v>38.209039814858556</v>
      </c>
      <c r="AX8" s="1060">
        <v>34573</v>
      </c>
      <c r="AY8" s="1000">
        <v>12.115316016473713</v>
      </c>
      <c r="AZ8" s="1060">
        <v>28726</v>
      </c>
      <c r="BA8" s="1000">
        <v>3.7039711191335698</v>
      </c>
      <c r="BB8" s="1060">
        <v>32304</v>
      </c>
      <c r="BC8" s="1000">
        <v>6.4697933489337771</v>
      </c>
      <c r="BD8" s="1060">
        <v>36832</v>
      </c>
      <c r="BE8" s="1000">
        <v>7.5449661294090191</v>
      </c>
      <c r="BF8" s="1060">
        <v>23370</v>
      </c>
      <c r="BG8" s="1000">
        <v>-20.566941980218218</v>
      </c>
      <c r="BH8" s="1060">
        <v>29039</v>
      </c>
      <c r="BI8" s="1000">
        <v>-20.257579086115996</v>
      </c>
      <c r="BJ8" s="1060">
        <v>33320</v>
      </c>
      <c r="BK8" s="1000">
        <v>-7.963428445156481</v>
      </c>
      <c r="BL8" s="1060">
        <v>33876</v>
      </c>
      <c r="BM8" s="1000">
        <v>-6.1372641378737143</v>
      </c>
      <c r="BN8" s="1060">
        <v>34013</v>
      </c>
      <c r="BO8" s="1000">
        <v>1.0037119524870093</v>
      </c>
      <c r="BP8" s="1011">
        <v>366667</v>
      </c>
      <c r="BQ8" s="1643">
        <v>380069</v>
      </c>
      <c r="BR8" s="1657">
        <v>1.2043797564080165</v>
      </c>
      <c r="BS8" s="1650">
        <v>30626</v>
      </c>
      <c r="BT8" s="1000">
        <v>18.210591323143419</v>
      </c>
      <c r="BU8" s="1060">
        <v>31005</v>
      </c>
      <c r="BV8" s="1000">
        <v>21.860629642730814</v>
      </c>
      <c r="BW8" s="1065">
        <v>32385</v>
      </c>
      <c r="BX8" s="1066">
        <v>10.668762601237063</v>
      </c>
      <c r="BY8" s="1067">
        <v>94016</v>
      </c>
      <c r="BZ8" s="1066">
        <v>16.624903862852605</v>
      </c>
    </row>
    <row r="9" spans="2:78" ht="99" customHeight="1" thickBot="1">
      <c r="B9" s="533"/>
      <c r="C9" s="1761" t="s">
        <v>172</v>
      </c>
      <c r="D9" s="1017">
        <v>131959</v>
      </c>
      <c r="E9" s="1018">
        <v>137225</v>
      </c>
      <c r="F9" s="1019">
        <v>159749</v>
      </c>
      <c r="G9" s="1018">
        <v>173758</v>
      </c>
      <c r="H9" s="1035">
        <v>183470</v>
      </c>
      <c r="I9" s="1036">
        <v>185859</v>
      </c>
      <c r="J9" s="1016">
        <v>232520</v>
      </c>
      <c r="K9" s="1018">
        <v>243295</v>
      </c>
      <c r="L9" s="1023">
        <v>264438</v>
      </c>
      <c r="M9" s="1024">
        <v>282335</v>
      </c>
      <c r="N9" s="1027">
        <v>255030</v>
      </c>
      <c r="O9" s="1028">
        <v>234604</v>
      </c>
      <c r="P9" s="1027">
        <v>211370</v>
      </c>
      <c r="Q9" s="1028">
        <v>176431</v>
      </c>
      <c r="R9" s="1021">
        <v>5036</v>
      </c>
      <c r="S9" s="1026">
        <v>-68.112454885075664</v>
      </c>
      <c r="T9" s="1022">
        <v>9160</v>
      </c>
      <c r="U9" s="1020">
        <v>-53.068961983809814</v>
      </c>
      <c r="V9" s="1022">
        <v>6131</v>
      </c>
      <c r="W9" s="1020">
        <v>-69.2758707090955</v>
      </c>
      <c r="X9" s="1022">
        <v>15874</v>
      </c>
      <c r="Y9" s="1020">
        <v>-17.460482529118138</v>
      </c>
      <c r="Z9" s="1022">
        <v>17408</v>
      </c>
      <c r="AA9" s="1020">
        <v>87.991360691144706</v>
      </c>
      <c r="AB9" s="1022">
        <v>18405</v>
      </c>
      <c r="AC9" s="1020">
        <v>13.066715812753401</v>
      </c>
      <c r="AD9" s="1022">
        <v>21700</v>
      </c>
      <c r="AE9" s="1020">
        <v>-20.448713248771895</v>
      </c>
      <c r="AF9" s="1022">
        <v>18142</v>
      </c>
      <c r="AG9" s="1020">
        <v>-7.1593060744076524</v>
      </c>
      <c r="AH9" s="1022">
        <v>23930</v>
      </c>
      <c r="AI9" s="1020">
        <v>-0.57750633595080103</v>
      </c>
      <c r="AJ9" s="1022">
        <v>21557</v>
      </c>
      <c r="AK9" s="1020">
        <v>61.56036873266882</v>
      </c>
      <c r="AL9" s="1022">
        <v>22033</v>
      </c>
      <c r="AM9" s="1020">
        <v>26.097407428604129</v>
      </c>
      <c r="AN9" s="1022">
        <v>20334</v>
      </c>
      <c r="AO9" s="1020">
        <v>111.15264797507785</v>
      </c>
      <c r="AP9" s="1029">
        <v>199710</v>
      </c>
      <c r="AQ9" s="1030">
        <v>224759</v>
      </c>
      <c r="AR9" s="1025">
        <v>13730</v>
      </c>
      <c r="AS9" s="1026">
        <v>172.63701350277995</v>
      </c>
      <c r="AT9" s="1022">
        <v>15303</v>
      </c>
      <c r="AU9" s="1020">
        <v>67.063318777292579</v>
      </c>
      <c r="AV9" s="1022">
        <v>16343</v>
      </c>
      <c r="AW9" s="1020">
        <v>166.56336649812425</v>
      </c>
      <c r="AX9" s="1022">
        <v>18662</v>
      </c>
      <c r="AY9" s="1020">
        <v>17.563311074713368</v>
      </c>
      <c r="AZ9" s="1022">
        <v>16684</v>
      </c>
      <c r="BA9" s="1020">
        <v>-4.159007352941174</v>
      </c>
      <c r="BB9" s="1022">
        <v>18307</v>
      </c>
      <c r="BC9" s="1020">
        <v>-0.5324640043466502</v>
      </c>
      <c r="BD9" s="1022">
        <v>21421</v>
      </c>
      <c r="BE9" s="1020">
        <v>-1.2857142857142918</v>
      </c>
      <c r="BF9" s="1022">
        <v>13403</v>
      </c>
      <c r="BG9" s="1020">
        <v>-26.121706537316726</v>
      </c>
      <c r="BH9" s="1022">
        <v>15583</v>
      </c>
      <c r="BI9" s="1020">
        <v>-34.880902632678641</v>
      </c>
      <c r="BJ9" s="1022">
        <v>16315</v>
      </c>
      <c r="BK9" s="1020">
        <v>-24.316927216217465</v>
      </c>
      <c r="BL9" s="1022">
        <v>16923</v>
      </c>
      <c r="BM9" s="1020">
        <v>-23.192484001270813</v>
      </c>
      <c r="BN9" s="1022">
        <v>18847</v>
      </c>
      <c r="BO9" s="1020">
        <v>-7.3128749877053139</v>
      </c>
      <c r="BP9" s="1029">
        <v>201521</v>
      </c>
      <c r="BQ9" s="1641">
        <v>201174</v>
      </c>
      <c r="BR9" s="1655">
        <v>-10.493461885842166</v>
      </c>
      <c r="BS9" s="1648">
        <v>14522</v>
      </c>
      <c r="BT9" s="1020">
        <v>5.7683903860160228</v>
      </c>
      <c r="BU9" s="1022">
        <v>14069</v>
      </c>
      <c r="BV9" s="1020">
        <v>-8.0637783441155335</v>
      </c>
      <c r="BW9" s="1031">
        <v>16438</v>
      </c>
      <c r="BX9" s="1032">
        <v>0.58128862509943247</v>
      </c>
      <c r="BY9" s="1031">
        <v>45029</v>
      </c>
      <c r="BZ9" s="1032">
        <v>-0.76472143864597797</v>
      </c>
    </row>
    <row r="10" spans="2:78" ht="101.25" customHeight="1" thickBot="1">
      <c r="B10" s="1871" t="s">
        <v>113</v>
      </c>
      <c r="C10" s="1907"/>
      <c r="D10" s="1068">
        <v>143424</v>
      </c>
      <c r="E10" s="1069">
        <v>153918</v>
      </c>
      <c r="F10" s="1070">
        <v>160681</v>
      </c>
      <c r="G10" s="1069">
        <v>165796</v>
      </c>
      <c r="H10" s="1035">
        <v>178978</v>
      </c>
      <c r="I10" s="1036">
        <v>171818</v>
      </c>
      <c r="J10" s="1039">
        <v>170300</v>
      </c>
      <c r="K10" s="1069">
        <v>178185</v>
      </c>
      <c r="L10" s="1042">
        <v>175938</v>
      </c>
      <c r="M10" s="1073">
        <v>177557</v>
      </c>
      <c r="N10" s="1046">
        <v>188408</v>
      </c>
      <c r="O10" s="1075">
        <v>186948</v>
      </c>
      <c r="P10" s="1046">
        <v>175579</v>
      </c>
      <c r="Q10" s="1075">
        <v>170720</v>
      </c>
      <c r="R10" s="1071">
        <v>9222</v>
      </c>
      <c r="S10" s="1045">
        <v>-35.510489510489506</v>
      </c>
      <c r="T10" s="1072">
        <v>13422</v>
      </c>
      <c r="U10" s="1038">
        <v>-14.378668027558049</v>
      </c>
      <c r="V10" s="1072">
        <v>18745</v>
      </c>
      <c r="W10" s="1038">
        <v>15.197885939036368</v>
      </c>
      <c r="X10" s="1072">
        <v>18214</v>
      </c>
      <c r="Y10" s="1038">
        <v>-5.0414472655231748</v>
      </c>
      <c r="Z10" s="1072">
        <v>14963</v>
      </c>
      <c r="AA10" s="1038">
        <v>43.364951614448586</v>
      </c>
      <c r="AB10" s="1072">
        <v>22756</v>
      </c>
      <c r="AC10" s="1038">
        <v>92.212180082777252</v>
      </c>
      <c r="AD10" s="1072">
        <v>20746</v>
      </c>
      <c r="AE10" s="1038">
        <v>21.613224690779063</v>
      </c>
      <c r="AF10" s="1072">
        <v>12020</v>
      </c>
      <c r="AG10" s="1038">
        <v>18.365337272279675</v>
      </c>
      <c r="AH10" s="1072">
        <v>20601</v>
      </c>
      <c r="AI10" s="1038">
        <v>-3.7381430774262867</v>
      </c>
      <c r="AJ10" s="1072">
        <v>16012</v>
      </c>
      <c r="AK10" s="1038">
        <v>30.560991519895623</v>
      </c>
      <c r="AL10" s="1072">
        <v>15674</v>
      </c>
      <c r="AM10" s="1038">
        <v>15.258474887859407</v>
      </c>
      <c r="AN10" s="1072">
        <v>17887</v>
      </c>
      <c r="AO10" s="1038">
        <v>33.524932815765908</v>
      </c>
      <c r="AP10" s="1048">
        <v>200262</v>
      </c>
      <c r="AQ10" s="1076">
        <v>210927</v>
      </c>
      <c r="AR10" s="1074">
        <v>13334</v>
      </c>
      <c r="AS10" s="1045">
        <v>44.589026241596173</v>
      </c>
      <c r="AT10" s="1072">
        <v>14592</v>
      </c>
      <c r="AU10" s="1038">
        <v>8.7170317389360719</v>
      </c>
      <c r="AV10" s="1072">
        <v>24128</v>
      </c>
      <c r="AW10" s="1038">
        <v>28.716991197652703</v>
      </c>
      <c r="AX10" s="1072">
        <v>18596</v>
      </c>
      <c r="AY10" s="1038">
        <v>2.0972878005929516</v>
      </c>
      <c r="AZ10" s="1072">
        <v>15860</v>
      </c>
      <c r="BA10" s="1038">
        <v>5.994787141615987</v>
      </c>
      <c r="BB10" s="1072">
        <v>17774</v>
      </c>
      <c r="BC10" s="1038">
        <v>-21.893127087361577</v>
      </c>
      <c r="BD10" s="1072">
        <v>17662</v>
      </c>
      <c r="BE10" s="1038">
        <v>-14.865516244095247</v>
      </c>
      <c r="BF10" s="1072">
        <v>16196</v>
      </c>
      <c r="BG10" s="1038">
        <v>34.742096505823639</v>
      </c>
      <c r="BH10" s="1072">
        <v>17720</v>
      </c>
      <c r="BI10" s="1038">
        <v>-13.984758021455264</v>
      </c>
      <c r="BJ10" s="1072">
        <v>20359</v>
      </c>
      <c r="BK10" s="1038">
        <v>27.148388708468644</v>
      </c>
      <c r="BL10" s="1072">
        <v>27540</v>
      </c>
      <c r="BM10" s="1038">
        <v>75.70498915401302</v>
      </c>
      <c r="BN10" s="1072">
        <v>17418</v>
      </c>
      <c r="BO10" s="1038">
        <v>-2.6220159892659467</v>
      </c>
      <c r="BP10" s="1048">
        <v>221179</v>
      </c>
      <c r="BQ10" s="1644">
        <v>224280</v>
      </c>
      <c r="BR10" s="1658">
        <v>6.3306262356170606</v>
      </c>
      <c r="BS10" s="1651">
        <v>16917</v>
      </c>
      <c r="BT10" s="1038">
        <v>26.871156442177906</v>
      </c>
      <c r="BU10" s="1072">
        <v>17965</v>
      </c>
      <c r="BV10" s="1038">
        <v>23.115405701754383</v>
      </c>
      <c r="BW10" s="1052">
        <v>20273</v>
      </c>
      <c r="BX10" s="1051">
        <v>-15.977287798408497</v>
      </c>
      <c r="BY10" s="1052">
        <v>55155</v>
      </c>
      <c r="BZ10" s="1053">
        <v>5.9572751373573567</v>
      </c>
    </row>
    <row r="11" spans="2:78" ht="90.75" customHeight="1" thickBot="1">
      <c r="B11" s="1908" t="s">
        <v>115</v>
      </c>
      <c r="C11" s="1909"/>
      <c r="D11" s="1068">
        <v>236926</v>
      </c>
      <c r="E11" s="1069">
        <v>227475</v>
      </c>
      <c r="F11" s="1070">
        <v>225017</v>
      </c>
      <c r="G11" s="1069">
        <v>233972</v>
      </c>
      <c r="H11" s="1068">
        <v>240599</v>
      </c>
      <c r="I11" s="1069">
        <v>238438</v>
      </c>
      <c r="J11" s="1039">
        <v>263671</v>
      </c>
      <c r="K11" s="1069">
        <v>268531</v>
      </c>
      <c r="L11" s="1042">
        <v>196129</v>
      </c>
      <c r="M11" s="1073">
        <v>185660</v>
      </c>
      <c r="N11" s="1046">
        <v>201383</v>
      </c>
      <c r="O11" s="1075">
        <v>197010</v>
      </c>
      <c r="P11" s="1046">
        <v>257971</v>
      </c>
      <c r="Q11" s="1075">
        <v>277587</v>
      </c>
      <c r="R11" s="1071">
        <v>19175</v>
      </c>
      <c r="S11" s="1045">
        <v>37.494622113867791</v>
      </c>
      <c r="T11" s="1072">
        <v>24555</v>
      </c>
      <c r="U11" s="1038">
        <v>35.610537361241512</v>
      </c>
      <c r="V11" s="1072">
        <v>28133</v>
      </c>
      <c r="W11" s="1038">
        <v>39.313657522036237</v>
      </c>
      <c r="X11" s="1072">
        <v>24224</v>
      </c>
      <c r="Y11" s="1038">
        <v>8.9992800575953851</v>
      </c>
      <c r="Z11" s="1072">
        <v>21179</v>
      </c>
      <c r="AA11" s="1038">
        <v>9.322252619625246</v>
      </c>
      <c r="AB11" s="1072">
        <v>23719</v>
      </c>
      <c r="AC11" s="1038">
        <v>8.4842663739480315</v>
      </c>
      <c r="AD11" s="1072">
        <v>25728</v>
      </c>
      <c r="AE11" s="1038">
        <v>22.877065622313481</v>
      </c>
      <c r="AF11" s="1072">
        <v>21259</v>
      </c>
      <c r="AG11" s="1038">
        <v>54.599665478874272</v>
      </c>
      <c r="AH11" s="1072">
        <v>24713</v>
      </c>
      <c r="AI11" s="1038">
        <v>0.42260961436872435</v>
      </c>
      <c r="AJ11" s="1072">
        <v>24408</v>
      </c>
      <c r="AK11" s="1038">
        <v>-7.3875924871940839</v>
      </c>
      <c r="AL11" s="1072">
        <v>25669</v>
      </c>
      <c r="AM11" s="1038">
        <v>-10.890092341873228</v>
      </c>
      <c r="AN11" s="1072">
        <v>24465</v>
      </c>
      <c r="AO11" s="1038">
        <v>-12.009063444108762</v>
      </c>
      <c r="AP11" s="1048">
        <v>287227</v>
      </c>
      <c r="AQ11" s="1076">
        <v>276184</v>
      </c>
      <c r="AR11" s="1074">
        <v>19200</v>
      </c>
      <c r="AS11" s="1045">
        <v>0.13037809647980225</v>
      </c>
      <c r="AT11" s="1072">
        <v>17275</v>
      </c>
      <c r="AU11" s="1038">
        <v>-29.647729586642242</v>
      </c>
      <c r="AV11" s="1072">
        <v>24345</v>
      </c>
      <c r="AW11" s="1038">
        <v>-13.464614509650588</v>
      </c>
      <c r="AX11" s="1072">
        <v>28132</v>
      </c>
      <c r="AY11" s="1038">
        <v>16.132760898282712</v>
      </c>
      <c r="AZ11" s="1072">
        <v>23396</v>
      </c>
      <c r="BA11" s="1038">
        <v>10.467916332215864</v>
      </c>
      <c r="BB11" s="1072">
        <v>25104</v>
      </c>
      <c r="BC11" s="1038">
        <v>5.8392006408364523</v>
      </c>
      <c r="BD11" s="1072">
        <v>30437</v>
      </c>
      <c r="BE11" s="1038">
        <v>18.303016169154219</v>
      </c>
      <c r="BF11" s="1072">
        <v>20857</v>
      </c>
      <c r="BG11" s="1038">
        <v>-1.8909638270850024</v>
      </c>
      <c r="BH11" s="1072">
        <v>27806</v>
      </c>
      <c r="BI11" s="1038">
        <v>12.515680006474312</v>
      </c>
      <c r="BJ11" s="1072">
        <v>29764</v>
      </c>
      <c r="BK11" s="1038">
        <v>21.943625040970176</v>
      </c>
      <c r="BL11" s="1072">
        <v>27003</v>
      </c>
      <c r="BM11" s="1038">
        <v>5.1969301492072191</v>
      </c>
      <c r="BN11" s="1072">
        <v>30847</v>
      </c>
      <c r="BO11" s="1038">
        <v>26.086245657061099</v>
      </c>
      <c r="BP11" s="1048">
        <v>304166</v>
      </c>
      <c r="BQ11" s="1644">
        <v>327063</v>
      </c>
      <c r="BR11" s="1658">
        <v>18.422138863945776</v>
      </c>
      <c r="BS11" s="1651">
        <v>24065</v>
      </c>
      <c r="BT11" s="1038">
        <v>25.338541666666671</v>
      </c>
      <c r="BU11" s="1072">
        <v>27681</v>
      </c>
      <c r="BV11" s="1038">
        <v>60.237337192474683</v>
      </c>
      <c r="BW11" s="1052">
        <v>31971</v>
      </c>
      <c r="BX11" s="1051">
        <v>31.324707332101042</v>
      </c>
      <c r="BY11" s="1052">
        <v>83717</v>
      </c>
      <c r="BZ11" s="1053">
        <v>37.647155540940474</v>
      </c>
    </row>
    <row r="12" spans="2:78" ht="63" customHeight="1" thickBot="1">
      <c r="B12" s="1871" t="s">
        <v>117</v>
      </c>
      <c r="C12" s="1907"/>
      <c r="D12" s="1068">
        <v>51739</v>
      </c>
      <c r="E12" s="1069">
        <v>53473</v>
      </c>
      <c r="F12" s="1070">
        <v>53450</v>
      </c>
      <c r="G12" s="1069">
        <v>54459</v>
      </c>
      <c r="H12" s="1068">
        <v>55737</v>
      </c>
      <c r="I12" s="1069">
        <v>59102</v>
      </c>
      <c r="J12" s="1039">
        <v>67845</v>
      </c>
      <c r="K12" s="1069">
        <v>67293</v>
      </c>
      <c r="L12" s="1042">
        <v>51367</v>
      </c>
      <c r="M12" s="1073">
        <v>47774</v>
      </c>
      <c r="N12" s="1046">
        <v>57054</v>
      </c>
      <c r="O12" s="1075">
        <v>60756</v>
      </c>
      <c r="P12" s="1046">
        <v>67803</v>
      </c>
      <c r="Q12" s="1075">
        <v>68414</v>
      </c>
      <c r="R12" s="1071">
        <v>4640</v>
      </c>
      <c r="S12" s="1078">
        <v>22.427440633245382</v>
      </c>
      <c r="T12" s="1072">
        <v>5918</v>
      </c>
      <c r="U12" s="1077">
        <v>21.369975389663651</v>
      </c>
      <c r="V12" s="1072">
        <v>5608</v>
      </c>
      <c r="W12" s="1077">
        <v>-18.594861373203656</v>
      </c>
      <c r="X12" s="1072">
        <v>7512</v>
      </c>
      <c r="Y12" s="1077">
        <v>36.086956521739125</v>
      </c>
      <c r="Z12" s="1072">
        <v>4861</v>
      </c>
      <c r="AA12" s="1077">
        <v>-14.237826393789703</v>
      </c>
      <c r="AB12" s="1072">
        <v>7115</v>
      </c>
      <c r="AC12" s="1077">
        <v>53.241438724962308</v>
      </c>
      <c r="AD12" s="1072">
        <v>6107</v>
      </c>
      <c r="AE12" s="1077">
        <v>23.100181415037298</v>
      </c>
      <c r="AF12" s="1072">
        <v>6532</v>
      </c>
      <c r="AG12" s="1077">
        <v>32.899287894201422</v>
      </c>
      <c r="AH12" s="1072">
        <v>6842</v>
      </c>
      <c r="AI12" s="1077">
        <v>-4.4946957007258419</v>
      </c>
      <c r="AJ12" s="1072">
        <v>6341</v>
      </c>
      <c r="AK12" s="1077">
        <v>-3.5002282757571095</v>
      </c>
      <c r="AL12" s="1072">
        <v>4817</v>
      </c>
      <c r="AM12" s="1077">
        <v>-28.414326051419224</v>
      </c>
      <c r="AN12" s="1072">
        <v>4741</v>
      </c>
      <c r="AO12" s="1077">
        <v>-21.98453184136909</v>
      </c>
      <c r="AP12" s="1048">
        <v>71034</v>
      </c>
      <c r="AQ12" s="1076">
        <v>68484</v>
      </c>
      <c r="AR12" s="1074">
        <v>4480</v>
      </c>
      <c r="AS12" s="1078">
        <v>-3.448275862068968</v>
      </c>
      <c r="AT12" s="1072">
        <v>3471</v>
      </c>
      <c r="AU12" s="1077">
        <v>-41.348428523149714</v>
      </c>
      <c r="AV12" s="1072">
        <v>5665</v>
      </c>
      <c r="AW12" s="1077">
        <v>1.0164051355206851</v>
      </c>
      <c r="AX12" s="1072">
        <v>5913</v>
      </c>
      <c r="AY12" s="1077">
        <v>-21.285942492012779</v>
      </c>
      <c r="AZ12" s="1072">
        <v>4188</v>
      </c>
      <c r="BA12" s="1077">
        <v>-13.844887883151614</v>
      </c>
      <c r="BB12" s="1072">
        <v>6629</v>
      </c>
      <c r="BC12" s="1077">
        <v>-6.8306394940266983</v>
      </c>
      <c r="BD12" s="1072">
        <v>6070</v>
      </c>
      <c r="BE12" s="1077">
        <v>-0.60586212542983731</v>
      </c>
      <c r="BF12" s="1072">
        <v>3903</v>
      </c>
      <c r="BG12" s="1077">
        <v>-40.248009797917938</v>
      </c>
      <c r="BH12" s="1072">
        <v>4792</v>
      </c>
      <c r="BI12" s="1077">
        <v>-29.961999415375615</v>
      </c>
      <c r="BJ12" s="1072">
        <v>5022</v>
      </c>
      <c r="BK12" s="1077">
        <v>-20.801135467591862</v>
      </c>
      <c r="BL12" s="1072">
        <v>5390</v>
      </c>
      <c r="BM12" s="1077">
        <v>11.895370562590827</v>
      </c>
      <c r="BN12" s="1072">
        <v>5515</v>
      </c>
      <c r="BO12" s="1077">
        <v>16.32566968993882</v>
      </c>
      <c r="BP12" s="1048">
        <v>61038</v>
      </c>
      <c r="BQ12" s="1644">
        <v>62808</v>
      </c>
      <c r="BR12" s="1658">
        <v>-8.2880672857893813</v>
      </c>
      <c r="BS12" s="1651">
        <v>3838</v>
      </c>
      <c r="BT12" s="1077">
        <v>-14.330357142857139</v>
      </c>
      <c r="BU12" s="1072">
        <v>5995</v>
      </c>
      <c r="BV12" s="1077">
        <v>72.716796312301938</v>
      </c>
      <c r="BW12" s="1052">
        <v>5553</v>
      </c>
      <c r="BX12" s="1053">
        <v>-1.9770520741394506</v>
      </c>
      <c r="BY12" s="1052">
        <v>15386</v>
      </c>
      <c r="BZ12" s="1053">
        <v>12.999412455934191</v>
      </c>
    </row>
    <row r="13" spans="2:78" ht="39" customHeight="1" thickBot="1">
      <c r="B13" s="1910" t="s">
        <v>119</v>
      </c>
      <c r="C13" s="1911"/>
      <c r="D13" s="1035">
        <v>5629</v>
      </c>
      <c r="E13" s="1036">
        <v>5570</v>
      </c>
      <c r="F13" s="1079">
        <v>6630</v>
      </c>
      <c r="G13" s="997">
        <v>7912</v>
      </c>
      <c r="H13" s="1080">
        <v>8734</v>
      </c>
      <c r="I13" s="1081">
        <v>7579</v>
      </c>
      <c r="J13" s="1082">
        <v>7992</v>
      </c>
      <c r="K13" s="997">
        <v>8286</v>
      </c>
      <c r="L13" s="1085">
        <v>7448</v>
      </c>
      <c r="M13" s="1086">
        <v>7549</v>
      </c>
      <c r="N13" s="1088">
        <v>7478</v>
      </c>
      <c r="O13" s="1089">
        <v>7735</v>
      </c>
      <c r="P13" s="1088">
        <v>8793</v>
      </c>
      <c r="Q13" s="1089">
        <v>8828</v>
      </c>
      <c r="R13" s="1083">
        <v>573</v>
      </c>
      <c r="S13" s="1078">
        <v>-23.497997329773028</v>
      </c>
      <c r="T13" s="1084">
        <v>550</v>
      </c>
      <c r="U13" s="1077">
        <v>5.9730250481695606</v>
      </c>
      <c r="V13" s="1084">
        <v>1100</v>
      </c>
      <c r="W13" s="1077">
        <v>19.565217391304344</v>
      </c>
      <c r="X13" s="1084">
        <v>1020</v>
      </c>
      <c r="Y13" s="1077">
        <v>23.039806996381174</v>
      </c>
      <c r="Z13" s="1084">
        <v>764</v>
      </c>
      <c r="AA13" s="1077">
        <v>89.108910891089096</v>
      </c>
      <c r="AB13" s="1084">
        <v>967</v>
      </c>
      <c r="AC13" s="1077">
        <v>12.441860465116278</v>
      </c>
      <c r="AD13" s="1084">
        <v>1083</v>
      </c>
      <c r="AE13" s="1077">
        <v>7.761194029850742</v>
      </c>
      <c r="AF13" s="1084">
        <v>466</v>
      </c>
      <c r="AG13" s="1077">
        <v>-32.463768115942031</v>
      </c>
      <c r="AH13" s="1084">
        <v>754</v>
      </c>
      <c r="AI13" s="1077">
        <v>-20.46413502109705</v>
      </c>
      <c r="AJ13" s="1084">
        <v>729</v>
      </c>
      <c r="AK13" s="1077">
        <v>44.930417495029815</v>
      </c>
      <c r="AL13" s="1084">
        <v>1036</v>
      </c>
      <c r="AM13" s="1077">
        <v>29.01618929016189</v>
      </c>
      <c r="AN13" s="1084">
        <v>1341</v>
      </c>
      <c r="AO13" s="1077">
        <v>138.18827708703373</v>
      </c>
      <c r="AP13" s="1090">
        <v>10383</v>
      </c>
      <c r="AQ13" s="1091">
        <v>9822</v>
      </c>
      <c r="AR13" s="1087">
        <v>584</v>
      </c>
      <c r="AS13" s="1078">
        <v>1.9197207678883075</v>
      </c>
      <c r="AT13" s="1084">
        <v>455</v>
      </c>
      <c r="AU13" s="1077">
        <v>-17.272727272727266</v>
      </c>
      <c r="AV13" s="1084">
        <v>623</v>
      </c>
      <c r="AW13" s="1077">
        <v>-43.36363636363636</v>
      </c>
      <c r="AX13" s="1084">
        <v>798</v>
      </c>
      <c r="AY13" s="1077">
        <v>-21.764705882352942</v>
      </c>
      <c r="AZ13" s="1084">
        <v>682</v>
      </c>
      <c r="BA13" s="1077">
        <v>-10.732984293193709</v>
      </c>
      <c r="BB13" s="1084">
        <v>835</v>
      </c>
      <c r="BC13" s="1077">
        <v>-13.650465356773523</v>
      </c>
      <c r="BD13" s="1084">
        <v>683</v>
      </c>
      <c r="BE13" s="1077">
        <v>-36.934441366574333</v>
      </c>
      <c r="BF13" s="1084">
        <v>624</v>
      </c>
      <c r="BG13" s="1077">
        <v>33.905579399141629</v>
      </c>
      <c r="BH13" s="1084">
        <v>594</v>
      </c>
      <c r="BI13" s="1077">
        <v>-21.220159151193627</v>
      </c>
      <c r="BJ13" s="1084">
        <v>524</v>
      </c>
      <c r="BK13" s="1077">
        <v>-28.120713305898491</v>
      </c>
      <c r="BL13" s="1084">
        <v>601</v>
      </c>
      <c r="BM13" s="1077">
        <v>-41.988416988416986</v>
      </c>
      <c r="BN13" s="1084">
        <v>700</v>
      </c>
      <c r="BO13" s="1077">
        <v>-47.800149142431025</v>
      </c>
      <c r="BP13" s="1090">
        <v>7703</v>
      </c>
      <c r="BQ13" s="1645">
        <v>8331</v>
      </c>
      <c r="BR13" s="1659">
        <v>-15.180207697006722</v>
      </c>
      <c r="BS13" s="1652">
        <v>734</v>
      </c>
      <c r="BT13" s="1077">
        <v>25.684931506849324</v>
      </c>
      <c r="BU13" s="1084">
        <v>757</v>
      </c>
      <c r="BV13" s="1077">
        <v>66.373626373626394</v>
      </c>
      <c r="BW13" s="1092">
        <v>799</v>
      </c>
      <c r="BX13" s="1053">
        <v>28.250401284109131</v>
      </c>
      <c r="BY13" s="1093">
        <v>2290</v>
      </c>
      <c r="BZ13" s="1094">
        <v>37.785800240673893</v>
      </c>
    </row>
    <row r="14" spans="2:78" ht="33.75" customHeight="1" thickTop="1" thickBot="1">
      <c r="B14" s="1095" t="s">
        <v>173</v>
      </c>
      <c r="C14" s="1096"/>
      <c r="D14" s="1099">
        <v>1726927</v>
      </c>
      <c r="E14" s="1100">
        <v>1726520</v>
      </c>
      <c r="F14" s="1101">
        <v>1816855</v>
      </c>
      <c r="G14" s="1100">
        <v>1882479</v>
      </c>
      <c r="H14" s="1035">
        <v>1890215</v>
      </c>
      <c r="I14" s="1100">
        <v>1947895</v>
      </c>
      <c r="J14" s="1098">
        <v>2103639</v>
      </c>
      <c r="K14" s="1100">
        <v>2043690</v>
      </c>
      <c r="L14" s="1097">
        <v>1747827</v>
      </c>
      <c r="M14" s="1105">
        <v>1728206</v>
      </c>
      <c r="N14" s="1106">
        <v>1757340</v>
      </c>
      <c r="O14" s="1107">
        <v>1716183</v>
      </c>
      <c r="P14" s="1106">
        <v>1668522</v>
      </c>
      <c r="Q14" s="1108">
        <v>1633506</v>
      </c>
      <c r="R14" s="1103">
        <v>86784</v>
      </c>
      <c r="S14" s="1109">
        <v>-19.594563293895277</v>
      </c>
      <c r="T14" s="1104">
        <v>139766</v>
      </c>
      <c r="U14" s="1102">
        <v>-6.4227800132566415</v>
      </c>
      <c r="V14" s="1104">
        <v>156345</v>
      </c>
      <c r="W14" s="1102">
        <v>-2.6609554286852699</v>
      </c>
      <c r="X14" s="1104">
        <v>166264</v>
      </c>
      <c r="Y14" s="1102">
        <v>-0.52113560893887723</v>
      </c>
      <c r="Z14" s="1104">
        <v>141774</v>
      </c>
      <c r="AA14" s="1102">
        <v>46.741189256326663</v>
      </c>
      <c r="AB14" s="1104">
        <v>188237</v>
      </c>
      <c r="AC14" s="1102">
        <v>46.06055433129518</v>
      </c>
      <c r="AD14" s="1104">
        <v>189871</v>
      </c>
      <c r="AE14" s="1102">
        <v>19.937716350405537</v>
      </c>
      <c r="AF14" s="1104">
        <v>158414</v>
      </c>
      <c r="AG14" s="1102">
        <v>43.012936832507279</v>
      </c>
      <c r="AH14" s="1104">
        <v>184230</v>
      </c>
      <c r="AI14" s="1102">
        <v>9.5303210463733734</v>
      </c>
      <c r="AJ14" s="1104">
        <v>180618</v>
      </c>
      <c r="AK14" s="1102">
        <v>47.484199696242229</v>
      </c>
      <c r="AL14" s="1104">
        <v>180423</v>
      </c>
      <c r="AM14" s="1102">
        <v>9.8719947385087465</v>
      </c>
      <c r="AN14" s="1104">
        <v>177411</v>
      </c>
      <c r="AO14" s="1102">
        <v>32.366634335596501</v>
      </c>
      <c r="AP14" s="1110">
        <v>1950137</v>
      </c>
      <c r="AQ14" s="1111">
        <v>2020825</v>
      </c>
      <c r="AR14" s="1112">
        <v>135205</v>
      </c>
      <c r="AS14" s="1109">
        <v>55.794846976401175</v>
      </c>
      <c r="AT14" s="1104">
        <v>150565</v>
      </c>
      <c r="AU14" s="1102">
        <v>7.7264856975230174</v>
      </c>
      <c r="AV14" s="1104">
        <v>167813</v>
      </c>
      <c r="AW14" s="1102">
        <v>7.3350602833477154</v>
      </c>
      <c r="AX14" s="1104">
        <v>169449</v>
      </c>
      <c r="AY14" s="1102">
        <v>1.9156281576288166</v>
      </c>
      <c r="AZ14" s="1104">
        <v>125336</v>
      </c>
      <c r="BA14" s="1102">
        <v>-11.594509571571649</v>
      </c>
      <c r="BB14" s="1104">
        <v>163078</v>
      </c>
      <c r="BC14" s="1102">
        <v>-13.36559762427153</v>
      </c>
      <c r="BD14" s="1104">
        <v>176640</v>
      </c>
      <c r="BE14" s="1102">
        <v>-6.9684153978227386</v>
      </c>
      <c r="BF14" s="1104">
        <v>132448</v>
      </c>
      <c r="BG14" s="1102">
        <v>-16.391228048026065</v>
      </c>
      <c r="BH14" s="1104">
        <v>152166</v>
      </c>
      <c r="BI14" s="1102">
        <v>-17.404331542094127</v>
      </c>
      <c r="BJ14" s="1104">
        <v>174308</v>
      </c>
      <c r="BK14" s="1102">
        <v>-3.4935609961354857</v>
      </c>
      <c r="BL14" s="1104">
        <v>173939</v>
      </c>
      <c r="BM14" s="1102">
        <v>-3.5937768466326361</v>
      </c>
      <c r="BN14" s="1104">
        <v>175993</v>
      </c>
      <c r="BO14" s="1102">
        <v>-0.79927400217573563</v>
      </c>
      <c r="BP14" s="1110">
        <v>1896940</v>
      </c>
      <c r="BQ14" s="1646">
        <v>1941019</v>
      </c>
      <c r="BR14" s="1660">
        <v>-3.9491791718728706</v>
      </c>
      <c r="BS14" s="1653">
        <v>147875</v>
      </c>
      <c r="BT14" s="1102">
        <v>9.3709552161532486</v>
      </c>
      <c r="BU14" s="1104">
        <v>170204</v>
      </c>
      <c r="BV14" s="1102">
        <v>13.04353601434596</v>
      </c>
      <c r="BW14" s="1113">
        <v>179583</v>
      </c>
      <c r="BX14" s="1114">
        <v>7.0137593631006041</v>
      </c>
      <c r="BY14" s="1113">
        <v>497662</v>
      </c>
      <c r="BZ14" s="1114">
        <v>9.7179568017320008</v>
      </c>
    </row>
    <row r="16" spans="2:78">
      <c r="C16" s="119" t="s">
        <v>174</v>
      </c>
      <c r="K16" s="1115"/>
      <c r="M16" s="1115"/>
      <c r="O16" s="1115"/>
      <c r="Q16" s="1115"/>
      <c r="AL16" s="1115"/>
      <c r="AQ16" s="1115"/>
      <c r="BQ16" s="1115"/>
      <c r="BR16" s="1115"/>
    </row>
  </sheetData>
  <sheetProtection algorithmName="SHA-512" hashValue="ihqGlvqDdBERYctl5ij+gGjjrzllS61yzRQl7d7QykwtqsB0pudhIAJ6APL+wDkAlAtQCdehY/XnYbtqCL4qGg==" saltValue="pkyTFZ//IIqjSSsDaO8k6w==" spinCount="100000" sheet="1" objects="1" scenarios="1" formatColumns="0"/>
  <mergeCells count="35">
    <mergeCell ref="R3:S3"/>
    <mergeCell ref="T3:U3"/>
    <mergeCell ref="V3:W3"/>
    <mergeCell ref="B3:C3"/>
    <mergeCell ref="AJ3:AK3"/>
    <mergeCell ref="AL3:AM3"/>
    <mergeCell ref="AN3:AO3"/>
    <mergeCell ref="X3:Y3"/>
    <mergeCell ref="Z3:AA3"/>
    <mergeCell ref="AB3:AC3"/>
    <mergeCell ref="AD3:AE3"/>
    <mergeCell ref="AF3:AG3"/>
    <mergeCell ref="AH3:AI3"/>
    <mergeCell ref="BL3:BM3"/>
    <mergeCell ref="AR3:AS3"/>
    <mergeCell ref="AT3:AU3"/>
    <mergeCell ref="AV3:AW3"/>
    <mergeCell ref="AX3:AY3"/>
    <mergeCell ref="AZ3:BA3"/>
    <mergeCell ref="BB3:BC3"/>
    <mergeCell ref="BD3:BE3"/>
    <mergeCell ref="BF3:BG3"/>
    <mergeCell ref="BH3:BI3"/>
    <mergeCell ref="BJ3:BK3"/>
    <mergeCell ref="BY3:BZ3"/>
    <mergeCell ref="BU3:BV3"/>
    <mergeCell ref="BW3:BX3"/>
    <mergeCell ref="BN3:BO3"/>
    <mergeCell ref="BQ3:BR3"/>
    <mergeCell ref="BS3:BT3"/>
    <mergeCell ref="B10:C10"/>
    <mergeCell ref="B11:C11"/>
    <mergeCell ref="B12:C12"/>
    <mergeCell ref="B13:C13"/>
    <mergeCell ref="B7:C7"/>
  </mergeCells>
  <phoneticPr fontId="3"/>
  <pageMargins left="0.7" right="0.7" top="0.75" bottom="0.75" header="0.3" footer="0.3"/>
  <pageSetup paperSize="8" scale="61" orientation="landscape" r:id="rId1"/>
  <colBreaks count="1" manualBreakCount="1">
    <brk id="14" max="1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B1:AY80"/>
  <sheetViews>
    <sheetView view="pageBreakPreview" zoomScaleNormal="85" zoomScaleSheetLayoutView="100" workbookViewId="0">
      <pane xSplit="4" ySplit="3" topLeftCell="E4" activePane="bottomRight" state="frozen"/>
      <selection pane="topRight" activeCell="W21" sqref="W21"/>
      <selection pane="bottomLeft" activeCell="W21" sqref="W21"/>
      <selection pane="bottomRight" activeCell="E4" sqref="E4"/>
    </sheetView>
  </sheetViews>
  <sheetFormatPr defaultColWidth="8.25" defaultRowHeight="14.25" outlineLevelCol="2"/>
  <cols>
    <col min="1" max="1" width="2.875" style="118" customWidth="1"/>
    <col min="2" max="3" width="4.625" style="17" customWidth="1"/>
    <col min="4" max="4" width="16.5" style="17" customWidth="1"/>
    <col min="5" max="5" width="10.875" style="118" customWidth="1"/>
    <col min="6" max="6" width="10.125" style="118" customWidth="1"/>
    <col min="7" max="7" width="10.875" style="118" customWidth="1"/>
    <col min="8" max="8" width="10.125" style="118" customWidth="1"/>
    <col min="9" max="9" width="10.875" style="118" customWidth="1"/>
    <col min="10" max="10" width="10.375" style="118" customWidth="1"/>
    <col min="11" max="11" width="10.875" style="118" customWidth="1"/>
    <col min="12" max="12" width="10.125" style="118" customWidth="1"/>
    <col min="13" max="13" width="11.875" style="17" customWidth="1"/>
    <col min="14" max="14" width="10.125" style="118" customWidth="1"/>
    <col min="15" max="15" width="10.375" style="17" customWidth="1"/>
    <col min="16" max="16" width="10.125" style="118" customWidth="1"/>
    <col min="17" max="17" width="11.375" style="17" customWidth="1"/>
    <col min="18" max="18" width="10.125" style="118" customWidth="1"/>
    <col min="19" max="28" width="10.875" style="118" hidden="1" customWidth="1" outlineLevel="1"/>
    <col min="29" max="29" width="10.875" style="17" hidden="1" customWidth="1" outlineLevel="1"/>
    <col min="30" max="30" width="10.875" style="118" hidden="1" customWidth="1" outlineLevel="1"/>
    <col min="31" max="31" width="11.375" style="17" customWidth="1" collapsed="1"/>
    <col min="32" max="32" width="10.125" style="118" customWidth="1"/>
    <col min="33" max="44" width="10.875" style="118" hidden="1" customWidth="1" outlineLevel="1"/>
    <col min="45" max="45" width="11.125" style="863" customWidth="1" collapsed="1"/>
    <col min="46" max="46" width="10.125" style="862" customWidth="1"/>
    <col min="47" max="47" width="11.375" style="118" hidden="1" customWidth="1" outlineLevel="2"/>
    <col min="48" max="48" width="10.875" style="118" hidden="1" customWidth="1" outlineLevel="2"/>
    <col min="49" max="49" width="10.875" style="118" customWidth="1" collapsed="1"/>
    <col min="50" max="50" width="21" style="863" customWidth="1"/>
    <col min="51" max="51" width="14.625" style="118" customWidth="1"/>
    <col min="52" max="16384" width="8.25" style="118"/>
  </cols>
  <sheetData>
    <row r="1" spans="2:50" ht="36.75" customHeight="1">
      <c r="B1" s="16" t="s">
        <v>175</v>
      </c>
      <c r="C1" s="1117"/>
    </row>
    <row r="2" spans="2:50" ht="15" thickBot="1">
      <c r="E2" s="1116"/>
      <c r="F2" s="1116"/>
      <c r="K2" s="863"/>
      <c r="M2" s="863"/>
      <c r="O2" s="863"/>
      <c r="Q2" s="863"/>
      <c r="AE2" s="863"/>
      <c r="AX2" s="863" t="s">
        <v>189</v>
      </c>
    </row>
    <row r="3" spans="2:50" ht="24" customHeight="1" thickTop="1" thickBot="1">
      <c r="B3" s="1786"/>
      <c r="C3" s="1787"/>
      <c r="D3" s="1787"/>
      <c r="E3" s="409">
        <v>2016</v>
      </c>
      <c r="F3" s="1118" t="s">
        <v>17</v>
      </c>
      <c r="G3" s="409">
        <v>2017</v>
      </c>
      <c r="H3" s="1118" t="s">
        <v>18</v>
      </c>
      <c r="I3" s="409">
        <v>2018</v>
      </c>
      <c r="J3" s="1119" t="s">
        <v>19</v>
      </c>
      <c r="K3" s="1120">
        <v>2019</v>
      </c>
      <c r="L3" s="1119" t="s">
        <v>20</v>
      </c>
      <c r="M3" s="1121">
        <v>2020</v>
      </c>
      <c r="N3" s="1118" t="s">
        <v>21</v>
      </c>
      <c r="O3" s="1122">
        <v>2021</v>
      </c>
      <c r="P3" s="1123" t="s">
        <v>22</v>
      </c>
      <c r="Q3" s="1125">
        <v>2022</v>
      </c>
      <c r="R3" s="1126" t="s">
        <v>23</v>
      </c>
      <c r="S3" s="28" t="s">
        <v>24</v>
      </c>
      <c r="T3" s="28" t="s">
        <v>25</v>
      </c>
      <c r="U3" s="28" t="s">
        <v>26</v>
      </c>
      <c r="V3" s="28" t="s">
        <v>27</v>
      </c>
      <c r="W3" s="28" t="s">
        <v>28</v>
      </c>
      <c r="X3" s="28" t="s">
        <v>29</v>
      </c>
      <c r="Y3" s="28" t="s">
        <v>30</v>
      </c>
      <c r="Z3" s="28" t="s">
        <v>31</v>
      </c>
      <c r="AA3" s="28" t="s">
        <v>32</v>
      </c>
      <c r="AB3" s="28" t="s">
        <v>33</v>
      </c>
      <c r="AC3" s="28" t="s">
        <v>34</v>
      </c>
      <c r="AD3" s="28" t="s">
        <v>35</v>
      </c>
      <c r="AE3" s="1122">
        <v>2023</v>
      </c>
      <c r="AF3" s="1126" t="s">
        <v>36</v>
      </c>
      <c r="AG3" s="32" t="s">
        <v>37</v>
      </c>
      <c r="AH3" s="28" t="s">
        <v>38</v>
      </c>
      <c r="AI3" s="28" t="s">
        <v>39</v>
      </c>
      <c r="AJ3" s="28" t="s">
        <v>40</v>
      </c>
      <c r="AK3" s="28" t="s">
        <v>41</v>
      </c>
      <c r="AL3" s="28" t="s">
        <v>42</v>
      </c>
      <c r="AM3" s="28" t="s">
        <v>43</v>
      </c>
      <c r="AN3" s="28" t="s">
        <v>44</v>
      </c>
      <c r="AO3" s="28" t="s">
        <v>45</v>
      </c>
      <c r="AP3" s="28" t="s">
        <v>46</v>
      </c>
      <c r="AQ3" s="28" t="s">
        <v>47</v>
      </c>
      <c r="AR3" s="28" t="s">
        <v>48</v>
      </c>
      <c r="AS3" s="1121">
        <v>2024</v>
      </c>
      <c r="AT3" s="1414" t="s">
        <v>49</v>
      </c>
      <c r="AU3" s="1413" t="s">
        <v>51</v>
      </c>
      <c r="AV3" s="1413" t="s">
        <v>52</v>
      </c>
      <c r="AW3" s="1414" t="s">
        <v>53</v>
      </c>
      <c r="AX3" s="1414" t="s">
        <v>76</v>
      </c>
    </row>
    <row r="4" spans="2:50" ht="27.75" customHeight="1" thickBot="1">
      <c r="B4" s="1127" t="s">
        <v>176</v>
      </c>
      <c r="C4" s="1128"/>
      <c r="D4" s="1128"/>
      <c r="E4" s="1128"/>
      <c r="F4" s="1128"/>
      <c r="G4" s="1129"/>
      <c r="H4" s="1130"/>
      <c r="I4" s="1129"/>
      <c r="J4" s="1131"/>
      <c r="K4" s="1132"/>
      <c r="L4" s="1130"/>
      <c r="M4" s="1128"/>
      <c r="N4" s="1129"/>
      <c r="O4" s="1130"/>
      <c r="P4" s="1130"/>
      <c r="Q4" s="1130"/>
      <c r="R4" s="1128"/>
      <c r="S4" s="1130"/>
      <c r="T4" s="1130"/>
      <c r="U4" s="1130"/>
      <c r="V4" s="1130"/>
      <c r="W4" s="1130"/>
      <c r="X4" s="1130"/>
      <c r="Y4" s="1130"/>
      <c r="Z4" s="1130"/>
      <c r="AA4" s="1130"/>
      <c r="AB4" s="1130"/>
      <c r="AC4" s="1130"/>
      <c r="AD4" s="1130"/>
      <c r="AE4" s="1130"/>
      <c r="AF4" s="1130"/>
      <c r="AG4" s="1130"/>
      <c r="AH4" s="1130"/>
      <c r="AI4" s="1130"/>
      <c r="AJ4" s="1130"/>
      <c r="AK4" s="1130"/>
      <c r="AL4" s="1130"/>
      <c r="AM4" s="1130"/>
      <c r="AN4" s="1130"/>
      <c r="AO4" s="1130"/>
      <c r="AP4" s="1130"/>
      <c r="AQ4" s="1130"/>
      <c r="AR4" s="1130"/>
      <c r="AS4" s="1133"/>
      <c r="AT4" s="1663"/>
      <c r="AU4" s="1664"/>
      <c r="AV4" s="1664"/>
      <c r="AW4" s="1664"/>
      <c r="AX4" s="1663"/>
    </row>
    <row r="5" spans="2:50" ht="27.6" customHeight="1">
      <c r="B5" s="1774"/>
      <c r="C5" s="1924" t="s">
        <v>62</v>
      </c>
      <c r="D5" s="1925"/>
      <c r="E5" s="40">
        <v>1397777</v>
      </c>
      <c r="F5" s="41">
        <v>1421591</v>
      </c>
      <c r="G5" s="40">
        <v>1466922</v>
      </c>
      <c r="H5" s="41">
        <v>1487613</v>
      </c>
      <c r="I5" s="40">
        <v>1584074</v>
      </c>
      <c r="J5" s="45">
        <v>1619467</v>
      </c>
      <c r="K5" s="1135">
        <v>1860188</v>
      </c>
      <c r="L5" s="45">
        <v>1853133</v>
      </c>
      <c r="M5" s="53">
        <v>1902621</v>
      </c>
      <c r="N5" s="41">
        <v>2081799</v>
      </c>
      <c r="O5" s="48">
        <v>2482236</v>
      </c>
      <c r="P5" s="50">
        <v>2558546</v>
      </c>
      <c r="Q5" s="48">
        <v>2603019</v>
      </c>
      <c r="R5" s="1748">
        <v>2714584</v>
      </c>
      <c r="S5" s="1733">
        <v>231950</v>
      </c>
      <c r="T5" s="1137">
        <v>255033</v>
      </c>
      <c r="U5" s="1137">
        <v>312307</v>
      </c>
      <c r="V5" s="1137">
        <v>245412</v>
      </c>
      <c r="W5" s="1137">
        <v>261147</v>
      </c>
      <c r="X5" s="1137">
        <v>292131</v>
      </c>
      <c r="Y5" s="1137">
        <v>285284</v>
      </c>
      <c r="Z5" s="1137">
        <v>275159</v>
      </c>
      <c r="AA5" s="1137">
        <v>318682</v>
      </c>
      <c r="AB5" s="1137">
        <v>304094</v>
      </c>
      <c r="AC5" s="1137">
        <v>322463</v>
      </c>
      <c r="AD5" s="1137">
        <v>316416</v>
      </c>
      <c r="AE5" s="1138">
        <v>3420078</v>
      </c>
      <c r="AF5" s="1139">
        <v>3557609</v>
      </c>
      <c r="AG5" s="1140">
        <v>301000</v>
      </c>
      <c r="AH5" s="1137">
        <v>276922</v>
      </c>
      <c r="AI5" s="1137">
        <v>358899</v>
      </c>
      <c r="AJ5" s="1137">
        <v>305110</v>
      </c>
      <c r="AK5" s="1137">
        <v>330547</v>
      </c>
      <c r="AL5" s="1137">
        <v>342545</v>
      </c>
      <c r="AM5" s="1137">
        <v>349446</v>
      </c>
      <c r="AN5" s="1137">
        <v>336848</v>
      </c>
      <c r="AO5" s="1137">
        <v>366809</v>
      </c>
      <c r="AP5" s="1137">
        <v>389138</v>
      </c>
      <c r="AQ5" s="1137">
        <v>400541</v>
      </c>
      <c r="AR5" s="1137">
        <v>384607</v>
      </c>
      <c r="AS5" s="1141">
        <v>4142412</v>
      </c>
      <c r="AT5" s="1665">
        <v>4317406</v>
      </c>
      <c r="AU5" s="1666">
        <v>344936</v>
      </c>
      <c r="AV5" s="1666">
        <v>340061</v>
      </c>
      <c r="AW5" s="1424">
        <v>426818</v>
      </c>
      <c r="AX5" s="1665">
        <v>1111815</v>
      </c>
    </row>
    <row r="6" spans="2:50" ht="28.5" customHeight="1" thickBot="1">
      <c r="B6" s="1774"/>
      <c r="C6" s="1781"/>
      <c r="D6" s="1926"/>
      <c r="E6" s="1145">
        <v>16.727322225488365</v>
      </c>
      <c r="F6" s="1146">
        <v>14.642956219919739</v>
      </c>
      <c r="G6" s="1147">
        <v>4.9467833567156987</v>
      </c>
      <c r="H6" s="1148">
        <v>4.6442331162760695</v>
      </c>
      <c r="I6" s="1147">
        <v>7.9862460308046508</v>
      </c>
      <c r="J6" s="1149">
        <v>8.8634611286672111</v>
      </c>
      <c r="K6" s="1150">
        <v>17.430625084434183</v>
      </c>
      <c r="L6" s="1151">
        <v>14.428574339582084</v>
      </c>
      <c r="M6" s="1152">
        <v>2.2811135218590834</v>
      </c>
      <c r="N6" s="1146">
        <v>12.339427337379448</v>
      </c>
      <c r="O6" s="1153">
        <v>30.464028306215482</v>
      </c>
      <c r="P6" s="1154">
        <v>22.900721923682354</v>
      </c>
      <c r="Q6" s="1153">
        <v>4.8658951042527718</v>
      </c>
      <c r="R6" s="1749">
        <v>6.098698245018852</v>
      </c>
      <c r="S6" s="1734">
        <v>-1.5676189506204281</v>
      </c>
      <c r="T6" s="1156">
        <v>29.485981782918202</v>
      </c>
      <c r="U6" s="1156">
        <v>22.414286442225915</v>
      </c>
      <c r="V6" s="1156">
        <v>12.036229667605582</v>
      </c>
      <c r="W6" s="1156">
        <v>25.79698835226452</v>
      </c>
      <c r="X6" s="1156">
        <v>37.609402232794764</v>
      </c>
      <c r="Y6" s="1156">
        <v>33.06653233329601</v>
      </c>
      <c r="Z6" s="1156">
        <v>41.525223223470363</v>
      </c>
      <c r="AA6" s="1156">
        <v>44.599775850881826</v>
      </c>
      <c r="AB6" s="1156">
        <v>38.375500546050233</v>
      </c>
      <c r="AC6" s="1156">
        <v>51.56114137459403</v>
      </c>
      <c r="AD6" s="1156">
        <v>47.419130904736846</v>
      </c>
      <c r="AE6" s="1157">
        <v>31.388898813262585</v>
      </c>
      <c r="AF6" s="1158">
        <v>31.055402964137414</v>
      </c>
      <c r="AG6" s="1159">
        <v>29.769346841991819</v>
      </c>
      <c r="AH6" s="1156">
        <v>8.5828108519289543</v>
      </c>
      <c r="AI6" s="1156">
        <v>14.91865376056252</v>
      </c>
      <c r="AJ6" s="1156">
        <v>24.325623848874557</v>
      </c>
      <c r="AK6" s="1156">
        <v>26.575070745595397</v>
      </c>
      <c r="AL6" s="1156">
        <v>17.257326336472346</v>
      </c>
      <c r="AM6" s="1156">
        <v>22.490570799624237</v>
      </c>
      <c r="AN6" s="1156">
        <v>22.419401146246344</v>
      </c>
      <c r="AO6" s="1156">
        <v>15.101888402859288</v>
      </c>
      <c r="AP6" s="1156">
        <v>27.966352509421426</v>
      </c>
      <c r="AQ6" s="1156">
        <v>24.213010484923856</v>
      </c>
      <c r="AR6" s="1156">
        <v>21.551059364886726</v>
      </c>
      <c r="AS6" s="1160">
        <v>21.120395499751751</v>
      </c>
      <c r="AT6" s="1667">
        <v>21.356956315323018</v>
      </c>
      <c r="AU6" s="1668">
        <v>14.596677740863797</v>
      </c>
      <c r="AV6" s="1668">
        <v>22.800283112212099</v>
      </c>
      <c r="AW6" s="1669">
        <v>18.924265601185851</v>
      </c>
      <c r="AX6" s="1667">
        <v>18.67955564616932</v>
      </c>
    </row>
    <row r="7" spans="2:50" s="1172" customFormat="1" ht="27.75" hidden="1" customHeight="1" thickBot="1">
      <c r="B7" s="1774"/>
      <c r="C7" s="1927"/>
      <c r="D7" s="1928"/>
      <c r="E7" s="71">
        <v>116.72732222548836</v>
      </c>
      <c r="F7" s="71">
        <v>114.64295621991974</v>
      </c>
      <c r="G7" s="71">
        <v>104.9467833567157</v>
      </c>
      <c r="H7" s="71">
        <v>104.64423311627607</v>
      </c>
      <c r="I7" s="71">
        <v>107.98624603080465</v>
      </c>
      <c r="J7" s="72">
        <v>108.86346112866721</v>
      </c>
      <c r="K7" s="1166">
        <v>117.43062508443418</v>
      </c>
      <c r="L7" s="72">
        <v>114.42857433958208</v>
      </c>
      <c r="M7" s="77">
        <v>102.28111352185908</v>
      </c>
      <c r="N7" s="71">
        <v>112.33942733737945</v>
      </c>
      <c r="O7" s="75">
        <v>130.46402830621548</v>
      </c>
      <c r="P7" s="75">
        <v>122.90072192368235</v>
      </c>
      <c r="Q7" s="75">
        <v>104.86589510425277</v>
      </c>
      <c r="R7" s="1750">
        <v>106.09869824501885</v>
      </c>
      <c r="S7" s="1192">
        <v>98.432381049379572</v>
      </c>
      <c r="T7" s="1168">
        <v>129.4859817829182</v>
      </c>
      <c r="U7" s="1168">
        <v>122.41428644222592</v>
      </c>
      <c r="V7" s="1168">
        <v>112.03622966760558</v>
      </c>
      <c r="W7" s="1168">
        <v>125.79698835226452</v>
      </c>
      <c r="X7" s="1168">
        <v>137.60940223279476</v>
      </c>
      <c r="Y7" s="1168">
        <v>133.06653233329601</v>
      </c>
      <c r="Z7" s="1168">
        <v>141.52522322347036</v>
      </c>
      <c r="AA7" s="1168">
        <v>144.59977585088183</v>
      </c>
      <c r="AB7" s="1168">
        <v>138.37550054605023</v>
      </c>
      <c r="AC7" s="1168">
        <v>151.56114137459403</v>
      </c>
      <c r="AD7" s="1168">
        <v>147.41913090473685</v>
      </c>
      <c r="AE7" s="1167">
        <v>131.38889881326259</v>
      </c>
      <c r="AF7" s="1169">
        <v>131.05540296413741</v>
      </c>
      <c r="AG7" s="1170">
        <v>129.76934684199182</v>
      </c>
      <c r="AH7" s="1168">
        <v>108.58281085192895</v>
      </c>
      <c r="AI7" s="1168">
        <v>114.91865376056252</v>
      </c>
      <c r="AJ7" s="1168">
        <v>124.32562384887456</v>
      </c>
      <c r="AK7" s="1168">
        <v>126.5750707455954</v>
      </c>
      <c r="AL7" s="1168">
        <v>117.25732633647235</v>
      </c>
      <c r="AM7" s="1168">
        <v>122.49057079962424</v>
      </c>
      <c r="AN7" s="1168">
        <v>122.41940114624634</v>
      </c>
      <c r="AO7" s="1168">
        <v>115.10188840285929</v>
      </c>
      <c r="AP7" s="1168">
        <v>127.96635250942143</v>
      </c>
      <c r="AQ7" s="1168">
        <v>124.21301048492386</v>
      </c>
      <c r="AR7" s="1168">
        <v>121.55105936488673</v>
      </c>
      <c r="AS7" s="1171">
        <v>121.12039549975175</v>
      </c>
      <c r="AT7" s="1670">
        <v>121.35695631532302</v>
      </c>
      <c r="AU7" s="1671">
        <v>114.5966777408638</v>
      </c>
      <c r="AV7" s="1671">
        <v>122.8002831122121</v>
      </c>
      <c r="AW7" s="1671">
        <v>118.92426560118585</v>
      </c>
      <c r="AX7" s="1670">
        <v>118.67955564616932</v>
      </c>
    </row>
    <row r="8" spans="2:50" ht="27.75" customHeight="1">
      <c r="B8" s="1774"/>
      <c r="C8" s="1929" t="s">
        <v>177</v>
      </c>
      <c r="D8" s="1925"/>
      <c r="E8" s="44">
        <v>677551</v>
      </c>
      <c r="F8" s="41">
        <v>664577</v>
      </c>
      <c r="G8" s="44">
        <v>631095</v>
      </c>
      <c r="H8" s="41">
        <v>618894</v>
      </c>
      <c r="I8" s="44">
        <v>603681</v>
      </c>
      <c r="J8" s="45">
        <v>621600</v>
      </c>
      <c r="K8" s="414">
        <v>628326</v>
      </c>
      <c r="L8" s="45">
        <v>591293</v>
      </c>
      <c r="M8" s="1174">
        <v>527995</v>
      </c>
      <c r="N8" s="1175">
        <v>535536</v>
      </c>
      <c r="O8" s="1138">
        <v>552309</v>
      </c>
      <c r="P8" s="1176">
        <v>556819</v>
      </c>
      <c r="Q8" s="1138">
        <v>568745</v>
      </c>
      <c r="R8" s="1751">
        <v>664760</v>
      </c>
      <c r="S8" s="1733">
        <v>69136</v>
      </c>
      <c r="T8" s="1137">
        <v>83619</v>
      </c>
      <c r="U8" s="1137">
        <v>106671</v>
      </c>
      <c r="V8" s="1137">
        <v>63877</v>
      </c>
      <c r="W8" s="1137">
        <v>64159</v>
      </c>
      <c r="X8" s="1137">
        <v>79059</v>
      </c>
      <c r="Y8" s="1137">
        <v>76598</v>
      </c>
      <c r="Z8" s="1137">
        <v>59938</v>
      </c>
      <c r="AA8" s="1137">
        <v>74259</v>
      </c>
      <c r="AB8" s="1137">
        <v>71519</v>
      </c>
      <c r="AC8" s="1137">
        <v>78513</v>
      </c>
      <c r="AD8" s="1137">
        <v>64814</v>
      </c>
      <c r="AE8" s="1138">
        <v>892162</v>
      </c>
      <c r="AF8" s="1139">
        <v>856834</v>
      </c>
      <c r="AG8" s="1140">
        <v>69098</v>
      </c>
      <c r="AH8" s="1137">
        <v>68220</v>
      </c>
      <c r="AI8" s="1137">
        <v>86780</v>
      </c>
      <c r="AJ8" s="1137">
        <v>64161</v>
      </c>
      <c r="AK8" s="1137">
        <v>59157</v>
      </c>
      <c r="AL8" s="1137">
        <v>65995</v>
      </c>
      <c r="AM8" s="1137">
        <v>76569</v>
      </c>
      <c r="AN8" s="1137">
        <v>61386</v>
      </c>
      <c r="AO8" s="1137">
        <v>79379</v>
      </c>
      <c r="AP8" s="1137">
        <v>86899</v>
      </c>
      <c r="AQ8" s="1137">
        <v>86802</v>
      </c>
      <c r="AR8" s="1137">
        <v>67940</v>
      </c>
      <c r="AS8" s="1141">
        <v>872386</v>
      </c>
      <c r="AT8" s="1665">
        <v>911924</v>
      </c>
      <c r="AU8" s="1666">
        <v>83255</v>
      </c>
      <c r="AV8" s="1666">
        <v>84203</v>
      </c>
      <c r="AW8" s="1424">
        <v>96178</v>
      </c>
      <c r="AX8" s="1665">
        <v>263636</v>
      </c>
    </row>
    <row r="9" spans="2:50" ht="27.75" customHeight="1" thickBot="1">
      <c r="B9" s="1774"/>
      <c r="C9" s="1930"/>
      <c r="D9" s="1926"/>
      <c r="E9" s="1178">
        <v>7.232208706441682</v>
      </c>
      <c r="F9" s="449">
        <v>4.0124268319404024</v>
      </c>
      <c r="G9" s="107">
        <v>-6.8564580378451296</v>
      </c>
      <c r="H9" s="449">
        <v>-6.8739965421614073</v>
      </c>
      <c r="I9" s="107">
        <v>-4.3438784968982418</v>
      </c>
      <c r="J9" s="453">
        <v>0.43723157762072162</v>
      </c>
      <c r="K9" s="1179">
        <v>4.0824541438276185</v>
      </c>
      <c r="L9" s="453">
        <v>-4.8756435006435055</v>
      </c>
      <c r="M9" s="1181">
        <v>-15.967984772236065</v>
      </c>
      <c r="N9" s="1182">
        <v>-9.4296736135892019</v>
      </c>
      <c r="O9" s="1157">
        <v>4.6049678500743312</v>
      </c>
      <c r="P9" s="1183">
        <v>3.9741492635415767</v>
      </c>
      <c r="Q9" s="1157">
        <v>2.9758703913932152</v>
      </c>
      <c r="R9" s="1752">
        <v>19.385293964466015</v>
      </c>
      <c r="S9" s="1735">
        <v>35.152676232552693</v>
      </c>
      <c r="T9" s="1180">
        <v>97.321660334615473</v>
      </c>
      <c r="U9" s="1180">
        <v>52.648826559816825</v>
      </c>
      <c r="V9" s="1180">
        <v>59.155350691416459</v>
      </c>
      <c r="W9" s="1180">
        <v>88.298652892319438</v>
      </c>
      <c r="X9" s="1180">
        <v>109.43336247317811</v>
      </c>
      <c r="Y9" s="1180">
        <v>70.2669660124036</v>
      </c>
      <c r="Z9" s="1180">
        <v>65.204928199332983</v>
      </c>
      <c r="AA9" s="1180">
        <v>31.420228298380664</v>
      </c>
      <c r="AB9" s="1180">
        <v>33.001692299109209</v>
      </c>
      <c r="AC9" s="1156">
        <v>49.051732320835299</v>
      </c>
      <c r="AD9" s="1180">
        <v>31.853690292131176</v>
      </c>
      <c r="AE9" s="1157">
        <v>56.86502738485612</v>
      </c>
      <c r="AF9" s="1186">
        <v>28.893736085203699</v>
      </c>
      <c r="AG9" s="1187">
        <v>-5.496412867391598E-2</v>
      </c>
      <c r="AH9" s="1180">
        <v>-18.415671079539337</v>
      </c>
      <c r="AI9" s="1180">
        <v>-18.647054963392108</v>
      </c>
      <c r="AJ9" s="1180">
        <v>0.44460447422389393</v>
      </c>
      <c r="AK9" s="1180">
        <v>-7.7962561760625988</v>
      </c>
      <c r="AL9" s="1180">
        <v>-16.524367877155029</v>
      </c>
      <c r="AM9" s="1180">
        <v>-3.785999634455095E-2</v>
      </c>
      <c r="AN9" s="1180">
        <v>2.4158296906803685</v>
      </c>
      <c r="AO9" s="1180">
        <v>6.8947871638454643</v>
      </c>
      <c r="AP9" s="1180">
        <v>21.504774954907077</v>
      </c>
      <c r="AQ9" s="1180">
        <v>10.557487295097616</v>
      </c>
      <c r="AR9" s="1180">
        <v>4.8230320609744695</v>
      </c>
      <c r="AS9" s="1160">
        <v>-2.2166377855142798</v>
      </c>
      <c r="AT9" s="1672">
        <v>6.4294834238604039</v>
      </c>
      <c r="AU9" s="1673">
        <v>20.488291991085134</v>
      </c>
      <c r="AV9" s="1673">
        <v>23.428613309879793</v>
      </c>
      <c r="AW9" s="1674">
        <v>10.829684259045862</v>
      </c>
      <c r="AX9" s="1667">
        <v>17.643173968531627</v>
      </c>
    </row>
    <row r="10" spans="2:50" s="1172" customFormat="1" ht="27.75" hidden="1" customHeight="1" thickBot="1">
      <c r="B10" s="1774"/>
      <c r="C10" s="1927"/>
      <c r="D10" s="1928"/>
      <c r="E10" s="1190">
        <v>107.23220870644168</v>
      </c>
      <c r="F10" s="1190">
        <v>104.0124268319404</v>
      </c>
      <c r="G10" s="1190">
        <v>93.14354196215487</v>
      </c>
      <c r="H10" s="1190">
        <v>93.126003457838593</v>
      </c>
      <c r="I10" s="1190">
        <v>95.656121503101758</v>
      </c>
      <c r="J10" s="1191">
        <v>100.43723157762072</v>
      </c>
      <c r="K10" s="427">
        <v>104.08245414382762</v>
      </c>
      <c r="L10" s="72">
        <v>95.124356499356495</v>
      </c>
      <c r="M10" s="1164">
        <v>84.032015227763935</v>
      </c>
      <c r="N10" s="1162">
        <v>90.570326386410798</v>
      </c>
      <c r="O10" s="1167">
        <v>104.60496785007433</v>
      </c>
      <c r="P10" s="1167">
        <v>103.97414926354158</v>
      </c>
      <c r="Q10" s="1167">
        <v>102.97587039139322</v>
      </c>
      <c r="R10" s="1753">
        <v>119.38529396446602</v>
      </c>
      <c r="S10" s="1192">
        <v>135.15267623255269</v>
      </c>
      <c r="T10" s="1168">
        <v>197.32166033461547</v>
      </c>
      <c r="U10" s="1168">
        <v>152.64882655981683</v>
      </c>
      <c r="V10" s="1168">
        <v>159.15535069141646</v>
      </c>
      <c r="W10" s="1168">
        <v>188.29865289231944</v>
      </c>
      <c r="X10" s="1168">
        <v>209.43336247317811</v>
      </c>
      <c r="Y10" s="1168">
        <v>170.2669660124036</v>
      </c>
      <c r="Z10" s="1168">
        <v>165.20492819933298</v>
      </c>
      <c r="AA10" s="1168">
        <v>131.42022829838066</v>
      </c>
      <c r="AB10" s="1168">
        <v>133.00169229910921</v>
      </c>
      <c r="AC10" s="1168">
        <v>149.0517323208353</v>
      </c>
      <c r="AD10" s="1168">
        <v>131.85369029213118</v>
      </c>
      <c r="AE10" s="1167">
        <v>156.86502738485612</v>
      </c>
      <c r="AF10" s="1169">
        <v>128.8937360852037</v>
      </c>
      <c r="AG10" s="1170">
        <v>99.945035871326084</v>
      </c>
      <c r="AH10" s="1168">
        <v>81.584328920460663</v>
      </c>
      <c r="AI10" s="1168">
        <v>81.352945036607892</v>
      </c>
      <c r="AJ10" s="1168">
        <v>100.44460447422389</v>
      </c>
      <c r="AK10" s="1168">
        <v>92.203743823937401</v>
      </c>
      <c r="AL10" s="1168">
        <v>83.475632122844971</v>
      </c>
      <c r="AM10" s="1168">
        <v>99.962140003655449</v>
      </c>
      <c r="AN10" s="1168">
        <v>102.41582969068037</v>
      </c>
      <c r="AO10" s="1168">
        <v>106.89478716384546</v>
      </c>
      <c r="AP10" s="1168">
        <v>121.50477495490708</v>
      </c>
      <c r="AQ10" s="1168">
        <v>110.55748729509762</v>
      </c>
      <c r="AR10" s="1168">
        <v>104.82303206097447</v>
      </c>
      <c r="AS10" s="1171">
        <v>97.78336221448572</v>
      </c>
      <c r="AT10" s="1670">
        <v>106.4294834238604</v>
      </c>
      <c r="AU10" s="1671">
        <v>120.48829199108513</v>
      </c>
      <c r="AV10" s="1671">
        <v>123.42861330987979</v>
      </c>
      <c r="AW10" s="1671">
        <v>110.82968425904586</v>
      </c>
      <c r="AX10" s="1670">
        <v>117.64317396853163</v>
      </c>
    </row>
    <row r="11" spans="2:50" ht="27.75" customHeight="1">
      <c r="B11" s="1774"/>
      <c r="C11" s="1929" t="s">
        <v>178</v>
      </c>
      <c r="D11" s="1935"/>
      <c r="E11" s="44">
        <v>720226</v>
      </c>
      <c r="F11" s="41">
        <v>757014</v>
      </c>
      <c r="G11" s="44">
        <v>835827</v>
      </c>
      <c r="H11" s="41">
        <v>868719</v>
      </c>
      <c r="I11" s="44">
        <v>980393</v>
      </c>
      <c r="J11" s="49">
        <v>997867</v>
      </c>
      <c r="K11" s="414">
        <v>1231862</v>
      </c>
      <c r="L11" s="45">
        <v>1261840</v>
      </c>
      <c r="M11" s="1174">
        <v>1374626</v>
      </c>
      <c r="N11" s="41">
        <v>1546263</v>
      </c>
      <c r="O11" s="48">
        <v>1929927</v>
      </c>
      <c r="P11" s="50">
        <v>2001727</v>
      </c>
      <c r="Q11" s="1138">
        <v>2034274</v>
      </c>
      <c r="R11" s="1748">
        <v>2049824</v>
      </c>
      <c r="S11" s="1733">
        <v>162814</v>
      </c>
      <c r="T11" s="1137">
        <v>171414</v>
      </c>
      <c r="U11" s="1137">
        <v>205636</v>
      </c>
      <c r="V11" s="1137">
        <v>181535</v>
      </c>
      <c r="W11" s="1137">
        <v>196988</v>
      </c>
      <c r="X11" s="1137">
        <v>213072</v>
      </c>
      <c r="Y11" s="1137">
        <v>208686</v>
      </c>
      <c r="Z11" s="1137">
        <v>215221</v>
      </c>
      <c r="AA11" s="1137">
        <v>244423</v>
      </c>
      <c r="AB11" s="1137">
        <v>232575</v>
      </c>
      <c r="AC11" s="1137">
        <v>243950</v>
      </c>
      <c r="AD11" s="1137">
        <v>251602</v>
      </c>
      <c r="AE11" s="1138">
        <v>2527916</v>
      </c>
      <c r="AF11" s="1139">
        <v>2700775</v>
      </c>
      <c r="AG11" s="1140">
        <v>231902</v>
      </c>
      <c r="AH11" s="1137">
        <v>208702</v>
      </c>
      <c r="AI11" s="1137">
        <v>272119</v>
      </c>
      <c r="AJ11" s="1137">
        <v>240949</v>
      </c>
      <c r="AK11" s="1137">
        <v>271390</v>
      </c>
      <c r="AL11" s="1137">
        <v>276550</v>
      </c>
      <c r="AM11" s="1137">
        <v>272877</v>
      </c>
      <c r="AN11" s="1137">
        <v>275462</v>
      </c>
      <c r="AO11" s="1137">
        <v>287430</v>
      </c>
      <c r="AP11" s="1137">
        <v>302239</v>
      </c>
      <c r="AQ11" s="1137">
        <v>313739</v>
      </c>
      <c r="AR11" s="1137">
        <v>316667</v>
      </c>
      <c r="AS11" s="1141">
        <v>3270026</v>
      </c>
      <c r="AT11" s="1665">
        <v>3405482</v>
      </c>
      <c r="AU11" s="1666">
        <v>261681</v>
      </c>
      <c r="AV11" s="1666">
        <v>255858</v>
      </c>
      <c r="AW11" s="1424">
        <v>330640</v>
      </c>
      <c r="AX11" s="1665">
        <v>848179</v>
      </c>
    </row>
    <row r="12" spans="2:50" ht="27.75" customHeight="1" thickBot="1">
      <c r="B12" s="1775"/>
      <c r="C12" s="1930"/>
      <c r="D12" s="1936"/>
      <c r="E12" s="1145">
        <v>27.334349331174053</v>
      </c>
      <c r="F12" s="1146">
        <v>25.943141965408699</v>
      </c>
      <c r="G12" s="1147">
        <v>16.050656321765672</v>
      </c>
      <c r="H12" s="1148">
        <v>14.756001870507006</v>
      </c>
      <c r="I12" s="1147">
        <v>17.296162961952646</v>
      </c>
      <c r="J12" s="1149">
        <v>14.86648732213753</v>
      </c>
      <c r="K12" s="1195">
        <v>25.649815941158295</v>
      </c>
      <c r="L12" s="1151">
        <v>26.453725797125259</v>
      </c>
      <c r="M12" s="1144">
        <v>11.58928516343552</v>
      </c>
      <c r="N12" s="1146">
        <v>22.540337919229074</v>
      </c>
      <c r="O12" s="1153">
        <v>40.396515124841244</v>
      </c>
      <c r="P12" s="1154">
        <v>29.455791155838284</v>
      </c>
      <c r="Q12" s="1157">
        <v>5.4067848162132606</v>
      </c>
      <c r="R12" s="1749">
        <v>2.4027752036116681</v>
      </c>
      <c r="S12" s="1734">
        <v>-11.749146295192148</v>
      </c>
      <c r="T12" s="1156">
        <v>10.889436606051191</v>
      </c>
      <c r="U12" s="1156">
        <v>11.008783057929321</v>
      </c>
      <c r="V12" s="1156">
        <v>1.4660838848148785</v>
      </c>
      <c r="W12" s="1156">
        <v>13.524011502930477</v>
      </c>
      <c r="X12" s="1156">
        <v>22.075615471436507</v>
      </c>
      <c r="Y12" s="1156">
        <v>23.187627283728347</v>
      </c>
      <c r="Z12" s="1156">
        <v>36.092650322809106</v>
      </c>
      <c r="AA12" s="1156">
        <v>49.143906665690366</v>
      </c>
      <c r="AB12" s="1156">
        <v>40.116394657412911</v>
      </c>
      <c r="AC12" s="1156">
        <v>52.386842072386088</v>
      </c>
      <c r="AD12" s="1156">
        <v>52.042832711912553</v>
      </c>
      <c r="AE12" s="1197">
        <v>24.266249285986063</v>
      </c>
      <c r="AF12" s="1158">
        <v>31.756433723090396</v>
      </c>
      <c r="AG12" s="1159">
        <v>42.433697347893911</v>
      </c>
      <c r="AH12" s="1156">
        <v>21.753182353833409</v>
      </c>
      <c r="AI12" s="1156">
        <v>32.330428524188363</v>
      </c>
      <c r="AJ12" s="1156">
        <v>32.728674911174153</v>
      </c>
      <c r="AK12" s="1156">
        <v>37.769813389648107</v>
      </c>
      <c r="AL12" s="1156">
        <v>29.791807464143574</v>
      </c>
      <c r="AM12" s="1156">
        <v>30.7596101319686</v>
      </c>
      <c r="AN12" s="1156">
        <v>27.990298344492402</v>
      </c>
      <c r="AO12" s="1156">
        <v>17.595316316385933</v>
      </c>
      <c r="AP12" s="1156">
        <v>29.953348382242297</v>
      </c>
      <c r="AQ12" s="1156">
        <v>28.607911457265828</v>
      </c>
      <c r="AR12" s="1156">
        <v>25.860287279115425</v>
      </c>
      <c r="AS12" s="1160">
        <v>29.356592545005441</v>
      </c>
      <c r="AT12" s="1675">
        <v>26.092769667965683</v>
      </c>
      <c r="AU12" s="1668">
        <v>12.841200162137454</v>
      </c>
      <c r="AV12" s="1668">
        <v>22.594896071911137</v>
      </c>
      <c r="AW12" s="1669">
        <v>21.505664801061315</v>
      </c>
      <c r="AX12" s="1667">
        <v>19.005420058002898</v>
      </c>
    </row>
    <row r="13" spans="2:50" s="1172" customFormat="1" ht="27.75" hidden="1" customHeight="1" thickBot="1">
      <c r="B13" s="463"/>
      <c r="C13" s="1939"/>
      <c r="D13" s="1940"/>
      <c r="E13" s="71">
        <v>127.33434933117405</v>
      </c>
      <c r="F13" s="71">
        <v>125.9431419654087</v>
      </c>
      <c r="G13" s="71">
        <v>116.05065632176567</v>
      </c>
      <c r="H13" s="71">
        <v>114.75600187050701</v>
      </c>
      <c r="I13" s="73">
        <v>117.29616296195265</v>
      </c>
      <c r="J13" s="71">
        <v>114.86648732213753</v>
      </c>
      <c r="K13" s="74">
        <v>125.64981594115829</v>
      </c>
      <c r="L13" s="71">
        <v>126.45372579712526</v>
      </c>
      <c r="M13" s="1198">
        <v>111.58928516343552</v>
      </c>
      <c r="N13" s="71">
        <v>122.54033791922907</v>
      </c>
      <c r="O13" s="75">
        <v>140.39651512484124</v>
      </c>
      <c r="P13" s="75">
        <v>129.45579115583828</v>
      </c>
      <c r="Q13" s="1167">
        <v>105.40678481621326</v>
      </c>
      <c r="R13" s="1729">
        <v>102.40277520361167</v>
      </c>
      <c r="S13" s="1168">
        <v>88.250853704807852</v>
      </c>
      <c r="T13" s="1168">
        <v>110.88943660605119</v>
      </c>
      <c r="U13" s="1168">
        <v>111.00878305792932</v>
      </c>
      <c r="V13" s="1168">
        <v>101.46608388481488</v>
      </c>
      <c r="W13" s="1168">
        <v>113.52401150293048</v>
      </c>
      <c r="X13" s="1168">
        <v>122.07561547143651</v>
      </c>
      <c r="Y13" s="1168">
        <v>123.18762728372835</v>
      </c>
      <c r="Z13" s="1168">
        <v>136.09265032280911</v>
      </c>
      <c r="AA13" s="1168">
        <v>149.14390666569037</v>
      </c>
      <c r="AB13" s="1168">
        <v>140.11639465741291</v>
      </c>
      <c r="AC13" s="1168">
        <v>152.38684207238609</v>
      </c>
      <c r="AD13" s="1168">
        <v>152.04283271191255</v>
      </c>
      <c r="AE13" s="1200">
        <v>124.26624928598606</v>
      </c>
      <c r="AF13" s="1199">
        <v>131.7564337230904</v>
      </c>
      <c r="AG13" s="1192">
        <v>142.43369734789391</v>
      </c>
      <c r="AH13" s="1168">
        <v>121.75318235383341</v>
      </c>
      <c r="AI13" s="1168">
        <v>132.33042852418836</v>
      </c>
      <c r="AJ13" s="1168">
        <v>132.72867491117415</v>
      </c>
      <c r="AK13" s="1168">
        <v>137.76981338964811</v>
      </c>
      <c r="AL13" s="1168">
        <v>129.79180746414357</v>
      </c>
      <c r="AM13" s="1168">
        <v>130.7596101319686</v>
      </c>
      <c r="AN13" s="1168">
        <v>127.9902983444924</v>
      </c>
      <c r="AO13" s="1168">
        <v>117.59531631638593</v>
      </c>
      <c r="AP13" s="1168">
        <v>129.9533483822423</v>
      </c>
      <c r="AQ13" s="1168">
        <v>128.60791145726583</v>
      </c>
      <c r="AR13" s="1168">
        <v>125.86028727911543</v>
      </c>
      <c r="AS13" s="1171">
        <v>129.35659254500544</v>
      </c>
      <c r="AT13" s="1670">
        <v>126.09276966796568</v>
      </c>
      <c r="AU13" s="1671">
        <v>112.84120016213745</v>
      </c>
      <c r="AV13" s="1671">
        <v>122.59489607191114</v>
      </c>
      <c r="AW13" s="1671">
        <v>121.50566480106131</v>
      </c>
      <c r="AX13" s="1670">
        <v>119.0054200580029</v>
      </c>
    </row>
    <row r="14" spans="2:50" ht="27.75" customHeight="1" thickTop="1" thickBot="1">
      <c r="B14" s="1201" t="s">
        <v>179</v>
      </c>
      <c r="C14" s="1202"/>
      <c r="D14" s="1202"/>
      <c r="E14" s="1203"/>
      <c r="F14" s="1203"/>
      <c r="G14" s="1204"/>
      <c r="H14" s="1204"/>
      <c r="I14" s="1204"/>
      <c r="J14" s="1204"/>
      <c r="K14" s="1203"/>
      <c r="L14" s="1204"/>
      <c r="M14" s="1203"/>
      <c r="N14" s="1204"/>
      <c r="O14" s="1204"/>
      <c r="P14" s="1204"/>
      <c r="Q14" s="1203"/>
      <c r="R14" s="1203"/>
      <c r="S14" s="1204"/>
      <c r="T14" s="1204"/>
      <c r="U14" s="1204"/>
      <c r="V14" s="1204"/>
      <c r="W14" s="1204"/>
      <c r="X14" s="1204"/>
      <c r="Y14" s="1204"/>
      <c r="Z14" s="1204"/>
      <c r="AA14" s="1204"/>
      <c r="AB14" s="1204"/>
      <c r="AC14" s="1204"/>
      <c r="AD14" s="1204"/>
      <c r="AE14" s="1205"/>
      <c r="AF14" s="1204"/>
      <c r="AG14" s="1204"/>
      <c r="AH14" s="1204"/>
      <c r="AI14" s="1204"/>
      <c r="AJ14" s="1204"/>
      <c r="AK14" s="1204"/>
      <c r="AL14" s="1204"/>
      <c r="AM14" s="1204"/>
      <c r="AN14" s="1204"/>
      <c r="AO14" s="1204"/>
      <c r="AP14" s="1204"/>
      <c r="AQ14" s="1204"/>
      <c r="AR14" s="1204"/>
      <c r="AS14" s="1206"/>
      <c r="AT14" s="1676"/>
      <c r="AU14" s="1677"/>
      <c r="AV14" s="1677"/>
      <c r="AW14" s="1678"/>
      <c r="AX14" s="1679"/>
    </row>
    <row r="15" spans="2:50" ht="27.6" customHeight="1">
      <c r="B15" s="1774"/>
      <c r="C15" s="1929" t="s">
        <v>62</v>
      </c>
      <c r="D15" s="1935"/>
      <c r="E15" s="1134">
        <v>0</v>
      </c>
      <c r="F15" s="1175">
        <v>0</v>
      </c>
      <c r="G15" s="1134">
        <v>0</v>
      </c>
      <c r="H15" s="1175">
        <v>0</v>
      </c>
      <c r="I15" s="1134">
        <v>0</v>
      </c>
      <c r="J15" s="1175">
        <v>0</v>
      </c>
      <c r="K15" s="1135">
        <v>4602</v>
      </c>
      <c r="L15" s="1207">
        <v>5301</v>
      </c>
      <c r="M15" s="1173">
        <v>3320</v>
      </c>
      <c r="N15" s="1208">
        <v>4729</v>
      </c>
      <c r="O15" s="1138">
        <v>7482</v>
      </c>
      <c r="P15" s="1176">
        <v>6701</v>
      </c>
      <c r="Q15" s="1138">
        <v>4520</v>
      </c>
      <c r="R15" s="1751">
        <v>5250</v>
      </c>
      <c r="S15" s="1733">
        <v>681</v>
      </c>
      <c r="T15" s="1137">
        <v>312</v>
      </c>
      <c r="U15" s="1137">
        <v>1064</v>
      </c>
      <c r="V15" s="1137">
        <v>1320</v>
      </c>
      <c r="W15" s="1137">
        <v>3407</v>
      </c>
      <c r="X15" s="1137">
        <v>3253</v>
      </c>
      <c r="Y15" s="1137">
        <v>3494</v>
      </c>
      <c r="Z15" s="1137">
        <v>2381</v>
      </c>
      <c r="AA15" s="1137">
        <v>3063</v>
      </c>
      <c r="AB15" s="1137">
        <v>2641</v>
      </c>
      <c r="AC15" s="1137">
        <v>2511</v>
      </c>
      <c r="AD15" s="1137">
        <v>2732</v>
      </c>
      <c r="AE15" s="1138">
        <v>26859</v>
      </c>
      <c r="AF15" s="1139">
        <v>35947</v>
      </c>
      <c r="AG15" s="1140">
        <v>3053</v>
      </c>
      <c r="AH15" s="1137">
        <v>3689</v>
      </c>
      <c r="AI15" s="1137">
        <v>4403</v>
      </c>
      <c r="AJ15" s="1137">
        <v>5825</v>
      </c>
      <c r="AK15" s="1137">
        <v>6191</v>
      </c>
      <c r="AL15" s="1137">
        <v>8068</v>
      </c>
      <c r="AM15" s="1137">
        <v>8728</v>
      </c>
      <c r="AN15" s="1137">
        <v>8507</v>
      </c>
      <c r="AO15" s="1137">
        <v>8606</v>
      </c>
      <c r="AP15" s="1137">
        <v>10650</v>
      </c>
      <c r="AQ15" s="1137">
        <v>13115</v>
      </c>
      <c r="AR15" s="1137">
        <v>13975</v>
      </c>
      <c r="AS15" s="1141">
        <v>94810</v>
      </c>
      <c r="AT15" s="1665">
        <v>123551</v>
      </c>
      <c r="AU15" s="1666">
        <v>11881</v>
      </c>
      <c r="AV15" s="1666">
        <v>12195</v>
      </c>
      <c r="AW15" s="1424">
        <v>15810</v>
      </c>
      <c r="AX15" s="1665">
        <v>39886</v>
      </c>
    </row>
    <row r="16" spans="2:50" ht="27" customHeight="1" thickBot="1">
      <c r="B16" s="1774"/>
      <c r="C16" s="1930"/>
      <c r="D16" s="1936"/>
      <c r="E16" s="1143"/>
      <c r="F16" s="1196"/>
      <c r="G16" s="1143"/>
      <c r="H16" s="1196"/>
      <c r="I16" s="1177"/>
      <c r="J16" s="1182"/>
      <c r="K16" s="1209" t="e">
        <v>#DIV/0!</v>
      </c>
      <c r="L16" s="1210" t="e">
        <v>#DIV/0!</v>
      </c>
      <c r="M16" s="1144">
        <v>-27.857453281182103</v>
      </c>
      <c r="N16" s="1211">
        <v>-10.790416902471236</v>
      </c>
      <c r="O16" s="1212">
        <v>125.3614457831325</v>
      </c>
      <c r="P16" s="1183">
        <v>41.700148022837823</v>
      </c>
      <c r="Q16" s="1745">
        <v>-39.588345362202617</v>
      </c>
      <c r="R16" s="1752">
        <v>-21.653484554544093</v>
      </c>
      <c r="S16" s="1735">
        <v>29.222011385199238</v>
      </c>
      <c r="T16" s="1180">
        <v>-22</v>
      </c>
      <c r="U16" s="1180">
        <v>166</v>
      </c>
      <c r="V16" s="1180">
        <v>230</v>
      </c>
      <c r="W16" s="1180">
        <v>751.75</v>
      </c>
      <c r="X16" s="1180">
        <v>2068.666666666667</v>
      </c>
      <c r="Y16" s="1180">
        <v>2229.3333333333335</v>
      </c>
      <c r="Z16" s="1180">
        <v>1487.3333333333333</v>
      </c>
      <c r="AA16" s="1180">
        <v>1431.5</v>
      </c>
      <c r="AB16" s="1180">
        <v>168.66734486266529</v>
      </c>
      <c r="AC16" s="1156">
        <v>1787.9699248120301</v>
      </c>
      <c r="AD16" s="1180">
        <v>335.72567783094104</v>
      </c>
      <c r="AE16" s="1213">
        <v>494.22566371681421</v>
      </c>
      <c r="AF16" s="1186">
        <v>584.70476190476188</v>
      </c>
      <c r="AG16" s="1187">
        <v>348.3113069016153</v>
      </c>
      <c r="AH16" s="1180">
        <v>1082.3717948717949</v>
      </c>
      <c r="AI16" s="1180">
        <v>313.81578947368428</v>
      </c>
      <c r="AJ16" s="1180">
        <v>341.28787878787881</v>
      </c>
      <c r="AK16" s="1180">
        <v>81.714117992368642</v>
      </c>
      <c r="AL16" s="1180">
        <v>148.01721487857361</v>
      </c>
      <c r="AM16" s="1180">
        <v>149.79965655409271</v>
      </c>
      <c r="AN16" s="1180">
        <v>257.28685426291474</v>
      </c>
      <c r="AO16" s="1180">
        <v>180.96637283708782</v>
      </c>
      <c r="AP16" s="1180">
        <v>303.25634229458541</v>
      </c>
      <c r="AQ16" s="1180">
        <v>422.30187176423738</v>
      </c>
      <c r="AR16" s="1180">
        <v>411.5300146412884</v>
      </c>
      <c r="AS16" s="1160">
        <v>252.99154845675565</v>
      </c>
      <c r="AT16" s="1667">
        <v>243.70322975491695</v>
      </c>
      <c r="AU16" s="1673">
        <v>289.15820504421879</v>
      </c>
      <c r="AV16" s="1673">
        <v>230.5773922472215</v>
      </c>
      <c r="AW16" s="1674">
        <v>259.07335907335909</v>
      </c>
      <c r="AX16" s="1667">
        <v>257.88245850157023</v>
      </c>
    </row>
    <row r="17" spans="2:51" s="1172" customFormat="1" ht="27.75" hidden="1" customHeight="1" thickBot="1">
      <c r="B17" s="1774"/>
      <c r="C17" s="1937"/>
      <c r="D17" s="1938"/>
      <c r="E17" s="1162" t="e">
        <v>#DIV/0!</v>
      </c>
      <c r="F17" s="1162" t="e">
        <v>#DIV/0!</v>
      </c>
      <c r="G17" s="1162" t="e">
        <v>#DIV/0!</v>
      </c>
      <c r="H17" s="1162" t="e">
        <v>#DIV/0!</v>
      </c>
      <c r="I17" s="1162" t="e">
        <v>#DIV/0!</v>
      </c>
      <c r="J17" s="1162" t="e">
        <v>#DIV/0!</v>
      </c>
      <c r="K17" s="1192" t="e">
        <v>#DIV/0!</v>
      </c>
      <c r="L17" s="1164" t="e">
        <v>#DIV/0!</v>
      </c>
      <c r="M17" s="1162">
        <v>72.142546718817897</v>
      </c>
      <c r="N17" s="1163">
        <v>89.209583097528764</v>
      </c>
      <c r="O17" s="1167">
        <v>225.3614457831325</v>
      </c>
      <c r="P17" s="1167">
        <v>141.70014802283782</v>
      </c>
      <c r="Q17" s="1232">
        <v>60.411654637797383</v>
      </c>
      <c r="R17" s="1753">
        <v>78.346515445455907</v>
      </c>
      <c r="S17" s="1192">
        <v>129.22201138519924</v>
      </c>
      <c r="T17" s="1168">
        <v>78</v>
      </c>
      <c r="U17" s="1168">
        <v>266</v>
      </c>
      <c r="V17" s="1168">
        <v>330</v>
      </c>
      <c r="W17" s="1168">
        <v>851.75</v>
      </c>
      <c r="X17" s="1168">
        <v>2168.666666666667</v>
      </c>
      <c r="Y17" s="1168">
        <v>2329.3333333333335</v>
      </c>
      <c r="Z17" s="1168">
        <v>1587.3333333333333</v>
      </c>
      <c r="AA17" s="1168">
        <v>1531.5</v>
      </c>
      <c r="AB17" s="1168">
        <v>268.66734486266529</v>
      </c>
      <c r="AC17" s="1168">
        <v>1887.9699248120301</v>
      </c>
      <c r="AD17" s="1168">
        <v>435.72567783094104</v>
      </c>
      <c r="AE17" s="1167">
        <v>594.22566371681421</v>
      </c>
      <c r="AF17" s="1169">
        <v>684.70476190476188</v>
      </c>
      <c r="AG17" s="1170">
        <v>448.3113069016153</v>
      </c>
      <c r="AH17" s="1168">
        <v>1182.3717948717949</v>
      </c>
      <c r="AI17" s="1168">
        <v>413.81578947368428</v>
      </c>
      <c r="AJ17" s="1168">
        <v>441.28787878787881</v>
      </c>
      <c r="AK17" s="1168">
        <v>181.71411799236864</v>
      </c>
      <c r="AL17" s="1168">
        <v>248.01721487857361</v>
      </c>
      <c r="AM17" s="1168">
        <v>249.79965655409271</v>
      </c>
      <c r="AN17" s="1168">
        <v>357.28685426291474</v>
      </c>
      <c r="AO17" s="1168">
        <v>280.96637283708782</v>
      </c>
      <c r="AP17" s="1168">
        <v>403.25634229458541</v>
      </c>
      <c r="AQ17" s="1168">
        <v>522.30187176423738</v>
      </c>
      <c r="AR17" s="1168">
        <v>511.5300146412884</v>
      </c>
      <c r="AS17" s="1171">
        <v>352.99154845675565</v>
      </c>
      <c r="AT17" s="1670">
        <v>343.70322975491695</v>
      </c>
      <c r="AU17" s="1671">
        <v>389.15820504421879</v>
      </c>
      <c r="AV17" s="1671">
        <v>330.5773922472215</v>
      </c>
      <c r="AW17" s="1671">
        <v>359.07335907335909</v>
      </c>
      <c r="AX17" s="1670">
        <v>357.88245850157023</v>
      </c>
    </row>
    <row r="18" spans="2:51" ht="27.75" customHeight="1">
      <c r="B18" s="1774"/>
      <c r="C18" s="1929" t="s">
        <v>177</v>
      </c>
      <c r="D18" s="1935"/>
      <c r="E18" s="1134">
        <v>0</v>
      </c>
      <c r="F18" s="1175">
        <v>0</v>
      </c>
      <c r="G18" s="1134">
        <v>0</v>
      </c>
      <c r="H18" s="1175">
        <v>0</v>
      </c>
      <c r="I18" s="1134">
        <v>0</v>
      </c>
      <c r="J18" s="1175">
        <v>0</v>
      </c>
      <c r="K18" s="1135">
        <v>0</v>
      </c>
      <c r="L18" s="1207">
        <v>0</v>
      </c>
      <c r="M18" s="1173">
        <v>0</v>
      </c>
      <c r="N18" s="1208">
        <v>0</v>
      </c>
      <c r="O18" s="1138">
        <v>0</v>
      </c>
      <c r="P18" s="1176">
        <v>0</v>
      </c>
      <c r="Q18" s="1138">
        <v>0</v>
      </c>
      <c r="R18" s="1751">
        <v>0</v>
      </c>
      <c r="S18" s="1733">
        <v>0</v>
      </c>
      <c r="T18" s="1137">
        <v>0</v>
      </c>
      <c r="U18" s="1137">
        <v>0</v>
      </c>
      <c r="V18" s="1137">
        <v>0</v>
      </c>
      <c r="W18" s="1137">
        <v>0</v>
      </c>
      <c r="X18" s="1137">
        <v>0</v>
      </c>
      <c r="Y18" s="1137">
        <v>0</v>
      </c>
      <c r="Z18" s="1137">
        <v>0</v>
      </c>
      <c r="AA18" s="1137">
        <v>0</v>
      </c>
      <c r="AB18" s="1137">
        <v>0</v>
      </c>
      <c r="AC18" s="1137">
        <v>0</v>
      </c>
      <c r="AD18" s="1137">
        <v>0</v>
      </c>
      <c r="AE18" s="1138">
        <v>0</v>
      </c>
      <c r="AF18" s="1139">
        <v>0</v>
      </c>
      <c r="AG18" s="1140">
        <v>0</v>
      </c>
      <c r="AH18" s="1137">
        <v>0</v>
      </c>
      <c r="AI18" s="1137">
        <v>0</v>
      </c>
      <c r="AJ18" s="1137">
        <v>0</v>
      </c>
      <c r="AK18" s="1137">
        <v>0</v>
      </c>
      <c r="AL18" s="1137">
        <v>0</v>
      </c>
      <c r="AM18" s="1137">
        <v>0</v>
      </c>
      <c r="AN18" s="1137">
        <v>0</v>
      </c>
      <c r="AO18" s="1137">
        <v>0</v>
      </c>
      <c r="AP18" s="1137">
        <v>0</v>
      </c>
      <c r="AQ18" s="1137">
        <v>0</v>
      </c>
      <c r="AR18" s="1137">
        <v>0</v>
      </c>
      <c r="AS18" s="1141">
        <v>0</v>
      </c>
      <c r="AT18" s="1665">
        <v>0</v>
      </c>
      <c r="AU18" s="1666">
        <v>0</v>
      </c>
      <c r="AV18" s="1666">
        <v>0</v>
      </c>
      <c r="AW18" s="1424">
        <v>0</v>
      </c>
      <c r="AX18" s="1665">
        <v>0</v>
      </c>
    </row>
    <row r="19" spans="2:51" ht="27.75" customHeight="1" thickBot="1">
      <c r="B19" s="1774"/>
      <c r="C19" s="1930"/>
      <c r="D19" s="1936"/>
      <c r="E19" s="1143"/>
      <c r="F19" s="1196"/>
      <c r="G19" s="1143"/>
      <c r="H19" s="1196"/>
      <c r="I19" s="1214"/>
      <c r="J19" s="1182"/>
      <c r="K19" s="1215"/>
      <c r="L19" s="1216"/>
      <c r="M19" s="1217"/>
      <c r="N19" s="1211"/>
      <c r="O19" s="1218"/>
      <c r="P19" s="1219"/>
      <c r="Q19" s="1746"/>
      <c r="R19" s="1754"/>
      <c r="S19" s="1736" t="e">
        <v>#DIV/0!</v>
      </c>
      <c r="T19" s="1220" t="e">
        <v>#DIV/0!</v>
      </c>
      <c r="U19" s="1220" t="e">
        <v>#DIV/0!</v>
      </c>
      <c r="V19" s="1220" t="e">
        <v>#DIV/0!</v>
      </c>
      <c r="W19" s="1220" t="e">
        <v>#DIV/0!</v>
      </c>
      <c r="X19" s="1220" t="e">
        <v>#DIV/0!</v>
      </c>
      <c r="Y19" s="1220" t="e">
        <v>#DIV/0!</v>
      </c>
      <c r="Z19" s="1220" t="e">
        <v>#DIV/0!</v>
      </c>
      <c r="AA19" s="1220" t="e">
        <v>#DIV/0!</v>
      </c>
      <c r="AB19" s="1220" t="e">
        <v>#DIV/0!</v>
      </c>
      <c r="AC19" s="1220" t="e">
        <v>#DIV/0!</v>
      </c>
      <c r="AD19" s="1220" t="e">
        <v>#DIV/0!</v>
      </c>
      <c r="AE19" s="1221"/>
      <c r="AF19" s="1186"/>
      <c r="AG19" s="1220" t="e">
        <v>#DIV/0!</v>
      </c>
      <c r="AH19" s="1220" t="e">
        <v>#DIV/0!</v>
      </c>
      <c r="AI19" s="1220" t="e">
        <v>#DIV/0!</v>
      </c>
      <c r="AJ19" s="1220" t="e">
        <v>#DIV/0!</v>
      </c>
      <c r="AK19" s="1220" t="e">
        <v>#DIV/0!</v>
      </c>
      <c r="AL19" s="1220" t="e">
        <v>#DIV/0!</v>
      </c>
      <c r="AM19" s="1220" t="e">
        <v>#DIV/0!</v>
      </c>
      <c r="AN19" s="1220" t="e">
        <v>#DIV/0!</v>
      </c>
      <c r="AO19" s="1220" t="e">
        <v>#DIV/0!</v>
      </c>
      <c r="AP19" s="1220" t="e">
        <v>#DIV/0!</v>
      </c>
      <c r="AQ19" s="1220" t="e">
        <v>#DIV/0!</v>
      </c>
      <c r="AR19" s="1220" t="e">
        <v>#DIV/0!</v>
      </c>
      <c r="AS19" s="1222"/>
      <c r="AT19" s="1672"/>
      <c r="AU19" s="1680"/>
      <c r="AV19" s="1680"/>
      <c r="AW19" s="1681"/>
      <c r="AX19" s="1667"/>
    </row>
    <row r="20" spans="2:51" s="1172" customFormat="1" ht="27.75" hidden="1" customHeight="1" thickBot="1">
      <c r="B20" s="1774"/>
      <c r="C20" s="1937"/>
      <c r="D20" s="1938"/>
      <c r="E20" s="1223" t="e">
        <v>#DIV/0!</v>
      </c>
      <c r="F20" s="1223" t="e">
        <v>#DIV/0!</v>
      </c>
      <c r="G20" s="1223" t="e">
        <v>#DIV/0!</v>
      </c>
      <c r="H20" s="1223" t="e">
        <v>#DIV/0!</v>
      </c>
      <c r="I20" s="1224" t="e">
        <v>#DIV/0!</v>
      </c>
      <c r="J20" s="1225" t="e">
        <v>#DIV/0!</v>
      </c>
      <c r="K20" s="1227" t="e">
        <v>#DIV/0!</v>
      </c>
      <c r="L20" s="1226" t="e">
        <v>#DIV/0!</v>
      </c>
      <c r="M20" s="1228" t="e">
        <v>#DIV/0!</v>
      </c>
      <c r="N20" s="1229" t="e">
        <v>#DIV/0!</v>
      </c>
      <c r="O20" s="1230" t="e">
        <v>#DIV/0!</v>
      </c>
      <c r="P20" s="1231" t="e">
        <v>#DIV/0!</v>
      </c>
      <c r="Q20" s="1747" t="e">
        <v>#DIV/0!</v>
      </c>
      <c r="R20" s="1755" t="e">
        <v>#DIV/0!</v>
      </c>
      <c r="S20" s="1193" t="e">
        <v>#DIV/0!</v>
      </c>
      <c r="T20" s="1233" t="e">
        <v>#DIV/0!</v>
      </c>
      <c r="U20" s="1233" t="e">
        <v>#DIV/0!</v>
      </c>
      <c r="V20" s="1233" t="e">
        <v>#DIV/0!</v>
      </c>
      <c r="W20" s="1233" t="e">
        <v>#DIV/0!</v>
      </c>
      <c r="X20" s="1233" t="e">
        <v>#DIV/0!</v>
      </c>
      <c r="Y20" s="1233" t="e">
        <v>#DIV/0!</v>
      </c>
      <c r="Z20" s="1233" t="e">
        <v>#DIV/0!</v>
      </c>
      <c r="AA20" s="1233" t="e">
        <v>#DIV/0!</v>
      </c>
      <c r="AB20" s="1233" t="e">
        <v>#DIV/0!</v>
      </c>
      <c r="AC20" s="1233" t="e">
        <v>#DIV/0!</v>
      </c>
      <c r="AD20" s="1233" t="e">
        <v>#DIV/0!</v>
      </c>
      <c r="AE20" s="1232" t="e">
        <v>#DIV/0!</v>
      </c>
      <c r="AF20" s="1169" t="e">
        <v>#DIV/0!</v>
      </c>
      <c r="AG20" s="1168" t="e">
        <v>#DIV/0!</v>
      </c>
      <c r="AH20" s="1168" t="e">
        <v>#DIV/0!</v>
      </c>
      <c r="AI20" s="1168" t="e">
        <v>#DIV/0!</v>
      </c>
      <c r="AJ20" s="1168" t="e">
        <v>#DIV/0!</v>
      </c>
      <c r="AK20" s="1168" t="e">
        <v>#DIV/0!</v>
      </c>
      <c r="AL20" s="1168" t="e">
        <v>#DIV/0!</v>
      </c>
      <c r="AM20" s="1168" t="e">
        <v>#DIV/0!</v>
      </c>
      <c r="AN20" s="1168" t="e">
        <v>#DIV/0!</v>
      </c>
      <c r="AO20" s="1168" t="e">
        <v>#DIV/0!</v>
      </c>
      <c r="AP20" s="1168" t="e">
        <v>#DIV/0!</v>
      </c>
      <c r="AQ20" s="1168" t="e">
        <v>#DIV/0!</v>
      </c>
      <c r="AR20" s="1168" t="e">
        <v>#DIV/0!</v>
      </c>
      <c r="AS20" s="1234" t="e">
        <v>#DIV/0!</v>
      </c>
      <c r="AT20" s="1670" t="e">
        <v>#DIV/0!</v>
      </c>
      <c r="AU20" s="1671" t="e">
        <v>#DIV/0!</v>
      </c>
      <c r="AV20" s="1671" t="e">
        <v>#DIV/0!</v>
      </c>
      <c r="AW20" s="1671" t="e">
        <v>#DIV/0!</v>
      </c>
      <c r="AX20" s="1670" t="e">
        <v>#DIV/0!</v>
      </c>
    </row>
    <row r="21" spans="2:51" ht="27.75" customHeight="1">
      <c r="B21" s="1774"/>
      <c r="C21" s="1929" t="s">
        <v>178</v>
      </c>
      <c r="D21" s="1925"/>
      <c r="E21" s="1134">
        <v>0</v>
      </c>
      <c r="F21" s="1175">
        <v>0</v>
      </c>
      <c r="G21" s="1134">
        <v>0</v>
      </c>
      <c r="H21" s="1175">
        <v>0</v>
      </c>
      <c r="I21" s="1134">
        <v>0</v>
      </c>
      <c r="J21" s="1175">
        <v>0</v>
      </c>
      <c r="K21" s="1135">
        <v>4602</v>
      </c>
      <c r="L21" s="1207">
        <v>5301</v>
      </c>
      <c r="M21" s="1173">
        <v>3320</v>
      </c>
      <c r="N21" s="1208">
        <v>4729</v>
      </c>
      <c r="O21" s="1235">
        <v>7482</v>
      </c>
      <c r="P21" s="1236">
        <v>6701</v>
      </c>
      <c r="Q21" s="1235">
        <v>4520</v>
      </c>
      <c r="R21" s="1756">
        <v>5250</v>
      </c>
      <c r="S21" s="1737">
        <v>681</v>
      </c>
      <c r="T21" s="1237">
        <v>312</v>
      </c>
      <c r="U21" s="1237">
        <v>1064</v>
      </c>
      <c r="V21" s="1237">
        <v>1320</v>
      </c>
      <c r="W21" s="1237">
        <v>3407</v>
      </c>
      <c r="X21" s="1237">
        <v>3253</v>
      </c>
      <c r="Y21" s="1237">
        <v>3494</v>
      </c>
      <c r="Z21" s="1237">
        <v>2381</v>
      </c>
      <c r="AA21" s="1237">
        <v>3063</v>
      </c>
      <c r="AB21" s="1237">
        <v>2641</v>
      </c>
      <c r="AC21" s="1237">
        <v>2511</v>
      </c>
      <c r="AD21" s="1237">
        <v>2732</v>
      </c>
      <c r="AE21" s="1238">
        <v>26859</v>
      </c>
      <c r="AF21" s="1239">
        <v>35947</v>
      </c>
      <c r="AG21" s="1140">
        <v>3053</v>
      </c>
      <c r="AH21" s="1137">
        <v>3689</v>
      </c>
      <c r="AI21" s="1137">
        <v>4403</v>
      </c>
      <c r="AJ21" s="1137">
        <v>5825</v>
      </c>
      <c r="AK21" s="1137">
        <v>6191</v>
      </c>
      <c r="AL21" s="1137">
        <v>8068</v>
      </c>
      <c r="AM21" s="1137">
        <v>8728</v>
      </c>
      <c r="AN21" s="1137">
        <v>8507</v>
      </c>
      <c r="AO21" s="1137">
        <v>8606</v>
      </c>
      <c r="AP21" s="1137">
        <v>10650</v>
      </c>
      <c r="AQ21" s="1137">
        <v>13115</v>
      </c>
      <c r="AR21" s="1137">
        <v>13975</v>
      </c>
      <c r="AS21" s="1240">
        <v>94810</v>
      </c>
      <c r="AT21" s="1682">
        <v>123551</v>
      </c>
      <c r="AU21" s="1683">
        <v>11881</v>
      </c>
      <c r="AV21" s="1683">
        <v>12195</v>
      </c>
      <c r="AW21" s="1684">
        <v>15810</v>
      </c>
      <c r="AX21" s="1682">
        <v>39886</v>
      </c>
    </row>
    <row r="22" spans="2:51" ht="28.35" customHeight="1" thickBot="1">
      <c r="B22" s="1774"/>
      <c r="C22" s="1930"/>
      <c r="D22" s="1926"/>
      <c r="E22" s="1241"/>
      <c r="F22" s="1242"/>
      <c r="G22" s="1241"/>
      <c r="H22" s="1242"/>
      <c r="I22" s="1243"/>
      <c r="J22" s="1244"/>
      <c r="K22" s="1245" t="e">
        <v>#DIV/0!</v>
      </c>
      <c r="L22" s="1246" t="e">
        <v>#DIV/0!</v>
      </c>
      <c r="M22" s="1247">
        <v>-27.857453281182103</v>
      </c>
      <c r="N22" s="1248">
        <v>-10.790416902471236</v>
      </c>
      <c r="O22" s="1250">
        <v>125.3614457831325</v>
      </c>
      <c r="P22" s="1251">
        <v>41.700148022837823</v>
      </c>
      <c r="Q22" s="1274">
        <v>-39.588345362202617</v>
      </c>
      <c r="R22" s="1757">
        <v>-21.653484554544093</v>
      </c>
      <c r="S22" s="1738">
        <v>29.222011385199238</v>
      </c>
      <c r="T22" s="1252">
        <v>-22</v>
      </c>
      <c r="U22" s="1252">
        <v>166</v>
      </c>
      <c r="V22" s="1252">
        <v>0</v>
      </c>
      <c r="W22" s="1252">
        <v>751.75</v>
      </c>
      <c r="X22" s="1252">
        <v>2068.666666666667</v>
      </c>
      <c r="Y22" s="1252">
        <v>2229.3333333333335</v>
      </c>
      <c r="Z22" s="1252">
        <v>1487.3333333333333</v>
      </c>
      <c r="AA22" s="1252">
        <v>1431.5</v>
      </c>
      <c r="AB22" s="1252">
        <v>168.66734486266529</v>
      </c>
      <c r="AC22" s="1252">
        <v>1787.9699248120301</v>
      </c>
      <c r="AD22" s="1252">
        <v>0</v>
      </c>
      <c r="AE22" s="1253">
        <v>494.22566371681421</v>
      </c>
      <c r="AF22" s="1254">
        <v>584.70476190476188</v>
      </c>
      <c r="AG22" s="1255">
        <v>348.3113069016153</v>
      </c>
      <c r="AH22" s="1252">
        <v>1082.3717948717949</v>
      </c>
      <c r="AI22" s="1252">
        <v>313.81578947368428</v>
      </c>
      <c r="AJ22" s="1252">
        <v>341.28787878787881</v>
      </c>
      <c r="AK22" s="1252">
        <v>81.714117992368642</v>
      </c>
      <c r="AL22" s="1252">
        <v>148.01721487857361</v>
      </c>
      <c r="AM22" s="1252">
        <v>149.79965655409271</v>
      </c>
      <c r="AN22" s="1252">
        <v>257.28685426291474</v>
      </c>
      <c r="AO22" s="1252">
        <v>180.96637283708782</v>
      </c>
      <c r="AP22" s="1252">
        <v>303.25634229458541</v>
      </c>
      <c r="AQ22" s="1252">
        <v>422.30187176423738</v>
      </c>
      <c r="AR22" s="1252">
        <v>411.5300146412884</v>
      </c>
      <c r="AS22" s="1256">
        <v>252.99154845675565</v>
      </c>
      <c r="AT22" s="1685">
        <v>243.70322975491695</v>
      </c>
      <c r="AU22" s="1686">
        <v>289.15820504421879</v>
      </c>
      <c r="AV22" s="1686">
        <v>230.5773922472215</v>
      </c>
      <c r="AW22" s="1687">
        <v>259.07335907335909</v>
      </c>
      <c r="AX22" s="1688">
        <v>257.88245850157023</v>
      </c>
    </row>
    <row r="23" spans="2:51" s="1172" customFormat="1" ht="22.35" hidden="1" customHeight="1" thickTop="1" thickBot="1">
      <c r="B23" s="1923"/>
      <c r="C23" s="1931"/>
      <c r="D23" s="1932"/>
      <c r="E23" s="1162" t="e">
        <v>#DIV/0!</v>
      </c>
      <c r="F23" s="1162" t="e">
        <v>#DIV/0!</v>
      </c>
      <c r="G23" s="1162" t="e">
        <v>#DIV/0!</v>
      </c>
      <c r="H23" s="1162" t="e">
        <v>#DIV/0!</v>
      </c>
      <c r="I23" s="1257" t="e">
        <v>#DIV/0!</v>
      </c>
      <c r="J23" s="1162" t="e">
        <v>#DIV/0!</v>
      </c>
      <c r="K23" s="1165" t="e">
        <v>#DIV/0!</v>
      </c>
      <c r="L23" s="1162" t="e">
        <v>#DIV/0!</v>
      </c>
      <c r="M23" s="1162">
        <v>72.142546718817897</v>
      </c>
      <c r="N23" s="1163">
        <v>89.209583097528764</v>
      </c>
      <c r="O23" s="1167">
        <v>225.3614457831325</v>
      </c>
      <c r="P23" s="1167">
        <v>141.70014802283782</v>
      </c>
      <c r="Q23" s="1167">
        <v>60.411654637797383</v>
      </c>
      <c r="R23" s="1730">
        <v>78.346515445455907</v>
      </c>
      <c r="S23" s="1168">
        <v>129.22201138519924</v>
      </c>
      <c r="T23" s="1168">
        <v>78</v>
      </c>
      <c r="U23" s="1168">
        <v>266</v>
      </c>
      <c r="V23" s="1168">
        <v>330</v>
      </c>
      <c r="W23" s="1168">
        <v>851.75</v>
      </c>
      <c r="X23" s="1168">
        <v>2168.666666666667</v>
      </c>
      <c r="Y23" s="1168">
        <v>2329.3333333333335</v>
      </c>
      <c r="Z23" s="1168">
        <v>1587.3333333333333</v>
      </c>
      <c r="AA23" s="1168">
        <v>1531.5</v>
      </c>
      <c r="AB23" s="1168">
        <v>268.66734486266529</v>
      </c>
      <c r="AC23" s="1168">
        <v>1887.9699248120301</v>
      </c>
      <c r="AD23" s="1168">
        <v>435.72567783094104</v>
      </c>
      <c r="AE23" s="1167">
        <v>594.22566371681421</v>
      </c>
      <c r="AF23" s="1258">
        <v>684.70476190476188</v>
      </c>
      <c r="AG23" s="1192">
        <v>448.3113069016153</v>
      </c>
      <c r="AH23" s="1168">
        <v>1182.3717948717949</v>
      </c>
      <c r="AI23" s="1168">
        <v>413.81578947368428</v>
      </c>
      <c r="AJ23" s="1168">
        <v>441.28787878787881</v>
      </c>
      <c r="AK23" s="1168">
        <v>181.71411799236864</v>
      </c>
      <c r="AL23" s="1168">
        <v>248.01721487857361</v>
      </c>
      <c r="AM23" s="1168">
        <v>249.79965655409271</v>
      </c>
      <c r="AN23" s="1168">
        <v>357.28685426291474</v>
      </c>
      <c r="AO23" s="1168">
        <v>280.96637283708782</v>
      </c>
      <c r="AP23" s="1168">
        <v>403.25634229458541</v>
      </c>
      <c r="AQ23" s="1168">
        <v>522.30187176423738</v>
      </c>
      <c r="AR23" s="1168">
        <v>511.5300146412884</v>
      </c>
      <c r="AS23" s="1171">
        <v>352.99154845675565</v>
      </c>
      <c r="AT23" s="1670">
        <v>343.70322975491695</v>
      </c>
      <c r="AU23" s="1671">
        <v>389.15820504421879</v>
      </c>
      <c r="AV23" s="1671">
        <v>330.5773922472215</v>
      </c>
      <c r="AW23" s="1671">
        <v>359.07335907335909</v>
      </c>
      <c r="AX23" s="1670">
        <v>357.88245850157023</v>
      </c>
    </row>
    <row r="24" spans="2:51" ht="27.75" customHeight="1" thickTop="1" thickBot="1">
      <c r="B24" s="1933" t="s">
        <v>180</v>
      </c>
      <c r="C24" s="1934"/>
      <c r="D24" s="1202"/>
      <c r="E24" s="1259"/>
      <c r="F24" s="1259"/>
      <c r="G24" s="1205"/>
      <c r="H24" s="1205"/>
      <c r="I24" s="1205"/>
      <c r="J24" s="1205"/>
      <c r="K24" s="1259"/>
      <c r="L24" s="1205"/>
      <c r="M24" s="1259"/>
      <c r="N24" s="1260"/>
      <c r="O24" s="1260"/>
      <c r="P24" s="1205"/>
      <c r="Q24" s="1260"/>
      <c r="R24" s="1259"/>
      <c r="S24" s="1260"/>
      <c r="T24" s="1260"/>
      <c r="U24" s="1260"/>
      <c r="V24" s="1260"/>
      <c r="W24" s="1260"/>
      <c r="X24" s="1260"/>
      <c r="Y24" s="1260"/>
      <c r="Z24" s="1260"/>
      <c r="AA24" s="1260"/>
      <c r="AB24" s="1260"/>
      <c r="AC24" s="1260"/>
      <c r="AD24" s="1260"/>
      <c r="AE24" s="1260"/>
      <c r="AF24" s="1205"/>
      <c r="AG24" s="1260"/>
      <c r="AH24" s="1260"/>
      <c r="AI24" s="1260"/>
      <c r="AJ24" s="1260"/>
      <c r="AK24" s="1260"/>
      <c r="AL24" s="1260"/>
      <c r="AM24" s="1260"/>
      <c r="AN24" s="1260"/>
      <c r="AO24" s="1260"/>
      <c r="AP24" s="1260"/>
      <c r="AQ24" s="1260"/>
      <c r="AR24" s="1260"/>
      <c r="AS24" s="1261"/>
      <c r="AT24" s="1689"/>
      <c r="AU24" s="1690"/>
      <c r="AV24" s="1690"/>
      <c r="AW24" s="1691"/>
      <c r="AX24" s="1692"/>
    </row>
    <row r="25" spans="2:51" ht="27.75" customHeight="1">
      <c r="B25" s="656"/>
      <c r="C25" s="1924" t="s">
        <v>62</v>
      </c>
      <c r="D25" s="1925"/>
      <c r="E25" s="1134">
        <v>2866</v>
      </c>
      <c r="F25" s="1175">
        <v>13186</v>
      </c>
      <c r="G25" s="1134">
        <v>51006</v>
      </c>
      <c r="H25" s="1175">
        <v>52557</v>
      </c>
      <c r="I25" s="1262">
        <v>46667</v>
      </c>
      <c r="J25" s="1207">
        <v>42481</v>
      </c>
      <c r="K25" s="1135">
        <v>56524</v>
      </c>
      <c r="L25" s="1207">
        <v>58276</v>
      </c>
      <c r="M25" s="1173">
        <v>48513</v>
      </c>
      <c r="N25" s="1208">
        <v>59440</v>
      </c>
      <c r="O25" s="1138">
        <v>111882</v>
      </c>
      <c r="P25" s="1176">
        <v>116350</v>
      </c>
      <c r="Q25" s="1138">
        <v>90346</v>
      </c>
      <c r="R25" s="1751">
        <v>87903</v>
      </c>
      <c r="S25" s="1733">
        <v>5636</v>
      </c>
      <c r="T25" s="1137">
        <v>6592</v>
      </c>
      <c r="U25" s="1137">
        <v>10461</v>
      </c>
      <c r="V25" s="1137">
        <v>9239</v>
      </c>
      <c r="W25" s="1137">
        <v>10593</v>
      </c>
      <c r="X25" s="1137">
        <v>11236</v>
      </c>
      <c r="Y25" s="1137">
        <v>12173</v>
      </c>
      <c r="Z25" s="1137">
        <v>12085</v>
      </c>
      <c r="AA25" s="1137">
        <v>14453</v>
      </c>
      <c r="AB25" s="1137">
        <v>10854</v>
      </c>
      <c r="AC25" s="1137">
        <v>9455</v>
      </c>
      <c r="AD25" s="1137">
        <v>11876</v>
      </c>
      <c r="AE25" s="1138">
        <v>124653</v>
      </c>
      <c r="AF25" s="1139">
        <v>140929</v>
      </c>
      <c r="AG25" s="1140">
        <v>11765</v>
      </c>
      <c r="AH25" s="1137">
        <v>11811</v>
      </c>
      <c r="AI25" s="1137">
        <v>15389</v>
      </c>
      <c r="AJ25" s="1137">
        <v>11871</v>
      </c>
      <c r="AK25" s="1137">
        <v>10796</v>
      </c>
      <c r="AL25" s="1137">
        <v>11036</v>
      </c>
      <c r="AM25" s="1137">
        <v>11452</v>
      </c>
      <c r="AN25" s="1137">
        <v>13546</v>
      </c>
      <c r="AO25" s="1137">
        <v>16465</v>
      </c>
      <c r="AP25" s="1137">
        <v>14325</v>
      </c>
      <c r="AQ25" s="1137">
        <v>13101</v>
      </c>
      <c r="AR25" s="1137">
        <v>12272</v>
      </c>
      <c r="AS25" s="1141">
        <v>153829</v>
      </c>
      <c r="AT25" s="1665">
        <v>161024</v>
      </c>
      <c r="AU25" s="1666">
        <v>13629</v>
      </c>
      <c r="AV25" s="1666">
        <v>13069</v>
      </c>
      <c r="AW25" s="1424">
        <v>19462</v>
      </c>
      <c r="AX25" s="1665">
        <v>46160</v>
      </c>
    </row>
    <row r="26" spans="2:51" ht="27.75" customHeight="1" thickBot="1">
      <c r="B26" s="656"/>
      <c r="C26" s="1781"/>
      <c r="D26" s="1926"/>
      <c r="E26" s="1143">
        <v>-55.955125249731061</v>
      </c>
      <c r="F26" s="1196">
        <v>186.34093376764389</v>
      </c>
      <c r="G26" s="1214">
        <v>1679.692951849267</v>
      </c>
      <c r="H26" s="1182">
        <v>298.58182921280149</v>
      </c>
      <c r="I26" s="1263">
        <v>-8.5068423322746298</v>
      </c>
      <c r="J26" s="1185">
        <v>-19.171566109176709</v>
      </c>
      <c r="K26" s="1150">
        <v>21.121991985771544</v>
      </c>
      <c r="L26" s="1210">
        <v>37.181328123160938</v>
      </c>
      <c r="M26" s="1144">
        <v>-14.172740782676385</v>
      </c>
      <c r="N26" s="1211">
        <v>1.9973917221497715</v>
      </c>
      <c r="O26" s="1157">
        <v>130.62271968338385</v>
      </c>
      <c r="P26" s="1183">
        <v>95.743606998654087</v>
      </c>
      <c r="Q26" s="1157">
        <v>-19.248851468511461</v>
      </c>
      <c r="R26" s="1752">
        <v>-24.449505801461115</v>
      </c>
      <c r="S26" s="1735">
        <v>-33.996955146972724</v>
      </c>
      <c r="T26" s="1180">
        <v>-15.237238009515238</v>
      </c>
      <c r="U26" s="1180">
        <v>18.659255898366609</v>
      </c>
      <c r="V26" s="1180">
        <v>33.511560693641627</v>
      </c>
      <c r="W26" s="1180">
        <v>44.792236194641873</v>
      </c>
      <c r="X26" s="1180">
        <v>32.063939821344604</v>
      </c>
      <c r="Y26" s="1180">
        <v>83.882175226586099</v>
      </c>
      <c r="Z26" s="1180">
        <v>80.588762701733401</v>
      </c>
      <c r="AA26" s="1180">
        <v>103.62073823612286</v>
      </c>
      <c r="AB26" s="1180">
        <v>34.165636588380721</v>
      </c>
      <c r="AC26" s="1156">
        <v>38.271424393097391</v>
      </c>
      <c r="AD26" s="1180">
        <v>66.517106001121704</v>
      </c>
      <c r="AE26" s="1157">
        <v>37.972904168419177</v>
      </c>
      <c r="AF26" s="1186">
        <v>60.323310922266586</v>
      </c>
      <c r="AG26" s="1187">
        <v>108.74733853797019</v>
      </c>
      <c r="AH26" s="1180">
        <v>79.171723300970854</v>
      </c>
      <c r="AI26" s="1180">
        <v>47.108307045215554</v>
      </c>
      <c r="AJ26" s="1180">
        <v>28.487931594328387</v>
      </c>
      <c r="AK26" s="1180">
        <v>1.916359860285084</v>
      </c>
      <c r="AL26" s="1180">
        <v>-1.7799928800284874</v>
      </c>
      <c r="AM26" s="1180">
        <v>-5.9229442208165608</v>
      </c>
      <c r="AN26" s="1180">
        <v>12.089366983864295</v>
      </c>
      <c r="AO26" s="1180">
        <v>13.920985262575243</v>
      </c>
      <c r="AP26" s="1180">
        <v>31.978993919292407</v>
      </c>
      <c r="AQ26" s="1180">
        <v>38.561607615018488</v>
      </c>
      <c r="AR26" s="1180">
        <v>3.334456045806661</v>
      </c>
      <c r="AS26" s="1160">
        <v>23.405774429817171</v>
      </c>
      <c r="AT26" s="1675">
        <v>14.258953089853762</v>
      </c>
      <c r="AU26" s="1673">
        <v>15.843603909902242</v>
      </c>
      <c r="AV26" s="1673">
        <v>10.651087968842603</v>
      </c>
      <c r="AW26" s="1674">
        <v>26.46695691727858</v>
      </c>
      <c r="AX26" s="1667">
        <v>18.465289362248157</v>
      </c>
    </row>
    <row r="27" spans="2:51" s="1172" customFormat="1" ht="29.85" hidden="1" customHeight="1" thickBot="1">
      <c r="B27" s="463"/>
      <c r="C27" s="1781"/>
      <c r="D27" s="1926"/>
      <c r="E27" s="1162">
        <v>44.044874750268939</v>
      </c>
      <c r="F27" s="1162">
        <v>286.34093376764389</v>
      </c>
      <c r="G27" s="1162">
        <v>1779.692951849267</v>
      </c>
      <c r="H27" s="1162">
        <v>398.58182921280149</v>
      </c>
      <c r="I27" s="1162">
        <v>91.49315766772537</v>
      </c>
      <c r="J27" s="1164">
        <v>80.828433890823291</v>
      </c>
      <c r="K27" s="1166">
        <v>121.12199198577154</v>
      </c>
      <c r="L27" s="1164">
        <v>137.18132812316094</v>
      </c>
      <c r="M27" s="1162">
        <v>85.827259217323615</v>
      </c>
      <c r="N27" s="1163">
        <v>101.99739172214977</v>
      </c>
      <c r="O27" s="1167">
        <v>230.62271968338385</v>
      </c>
      <c r="P27" s="1167">
        <v>195.74360699865409</v>
      </c>
      <c r="Q27" s="1167">
        <v>80.751148531488539</v>
      </c>
      <c r="R27" s="1753">
        <v>75.550494198538885</v>
      </c>
      <c r="S27" s="1192">
        <v>66.003044853027276</v>
      </c>
      <c r="T27" s="1168">
        <v>84.762761990484762</v>
      </c>
      <c r="U27" s="1168">
        <v>118.65925589836661</v>
      </c>
      <c r="V27" s="1168">
        <v>133.51156069364163</v>
      </c>
      <c r="W27" s="1168">
        <v>144.79223619464187</v>
      </c>
      <c r="X27" s="1168">
        <v>132.0639398213446</v>
      </c>
      <c r="Y27" s="1168">
        <v>183.8821752265861</v>
      </c>
      <c r="Z27" s="1168">
        <v>180.5887627017334</v>
      </c>
      <c r="AA27" s="1168">
        <v>203.62073823612286</v>
      </c>
      <c r="AB27" s="1168">
        <v>134.16563658838072</v>
      </c>
      <c r="AC27" s="1168">
        <v>138.27142439309739</v>
      </c>
      <c r="AD27" s="1168">
        <v>166.5171060011217</v>
      </c>
      <c r="AE27" s="1167">
        <v>137.97290416841918</v>
      </c>
      <c r="AF27" s="1169">
        <v>160.32331092226659</v>
      </c>
      <c r="AG27" s="1170">
        <v>208.74733853797019</v>
      </c>
      <c r="AH27" s="1168">
        <v>179.17172330097085</v>
      </c>
      <c r="AI27" s="1168">
        <v>147.10830704521555</v>
      </c>
      <c r="AJ27" s="1168">
        <v>128.48793159432839</v>
      </c>
      <c r="AK27" s="1168">
        <v>101.91635986028508</v>
      </c>
      <c r="AL27" s="1168">
        <v>98.220007119971513</v>
      </c>
      <c r="AM27" s="1168">
        <v>94.077055779183439</v>
      </c>
      <c r="AN27" s="1168">
        <v>112.08936698386429</v>
      </c>
      <c r="AO27" s="1168">
        <v>113.92098526257524</v>
      </c>
      <c r="AP27" s="1168">
        <v>131.97899391929241</v>
      </c>
      <c r="AQ27" s="1168">
        <v>138.56160761501849</v>
      </c>
      <c r="AR27" s="1168">
        <v>103.33445604580666</v>
      </c>
      <c r="AS27" s="1171">
        <v>123.40577442981717</v>
      </c>
      <c r="AT27" s="1670">
        <v>114.25895308985376</v>
      </c>
      <c r="AU27" s="1671">
        <v>115.84360390990224</v>
      </c>
      <c r="AV27" s="1671">
        <v>110.6510879688426</v>
      </c>
      <c r="AW27" s="1671">
        <v>126.46695691727858</v>
      </c>
      <c r="AX27" s="1670">
        <v>118.46528936224816</v>
      </c>
    </row>
    <row r="28" spans="2:51" ht="27.75" customHeight="1">
      <c r="B28" s="656"/>
      <c r="C28" s="1929" t="s">
        <v>177</v>
      </c>
      <c r="D28" s="1935"/>
      <c r="E28" s="1134">
        <v>160</v>
      </c>
      <c r="F28" s="1175">
        <v>6061</v>
      </c>
      <c r="G28" s="1134">
        <v>26734</v>
      </c>
      <c r="H28" s="1175">
        <v>24694</v>
      </c>
      <c r="I28" s="1262">
        <v>12402</v>
      </c>
      <c r="J28" s="1207">
        <v>10613</v>
      </c>
      <c r="K28" s="1135">
        <v>9569</v>
      </c>
      <c r="L28" s="1207">
        <v>9292</v>
      </c>
      <c r="M28" s="1173">
        <v>6967</v>
      </c>
      <c r="N28" s="1208">
        <v>7097</v>
      </c>
      <c r="O28" s="1138">
        <v>9536</v>
      </c>
      <c r="P28" s="1176">
        <v>10339</v>
      </c>
      <c r="Q28" s="1138">
        <v>8994</v>
      </c>
      <c r="R28" s="1751">
        <v>10746</v>
      </c>
      <c r="S28" s="1733">
        <v>787</v>
      </c>
      <c r="T28" s="1137">
        <v>1690</v>
      </c>
      <c r="U28" s="1137">
        <v>2138</v>
      </c>
      <c r="V28" s="1137">
        <v>1689</v>
      </c>
      <c r="W28" s="1137">
        <v>1957</v>
      </c>
      <c r="X28" s="1137">
        <v>2665</v>
      </c>
      <c r="Y28" s="1137">
        <v>2906</v>
      </c>
      <c r="Z28" s="1137">
        <v>2201</v>
      </c>
      <c r="AA28" s="1137">
        <v>2849</v>
      </c>
      <c r="AB28" s="1137">
        <v>2149</v>
      </c>
      <c r="AC28" s="1137">
        <v>1688</v>
      </c>
      <c r="AD28" s="1137">
        <v>1360</v>
      </c>
      <c r="AE28" s="1138">
        <v>24079</v>
      </c>
      <c r="AF28" s="1139">
        <v>27011</v>
      </c>
      <c r="AG28" s="1140">
        <v>1930</v>
      </c>
      <c r="AH28" s="1137">
        <v>2667</v>
      </c>
      <c r="AI28" s="1137">
        <v>2950</v>
      </c>
      <c r="AJ28" s="1137">
        <v>1883</v>
      </c>
      <c r="AK28" s="1137">
        <v>1142</v>
      </c>
      <c r="AL28" s="1137">
        <v>1150</v>
      </c>
      <c r="AM28" s="1137">
        <v>1646</v>
      </c>
      <c r="AN28" s="1137">
        <v>1240</v>
      </c>
      <c r="AO28" s="1137">
        <v>1468</v>
      </c>
      <c r="AP28" s="1137">
        <v>1612</v>
      </c>
      <c r="AQ28" s="1137">
        <v>1622</v>
      </c>
      <c r="AR28" s="1137">
        <v>1173</v>
      </c>
      <c r="AS28" s="1141">
        <v>20483</v>
      </c>
      <c r="AT28" s="1665">
        <v>17632</v>
      </c>
      <c r="AU28" s="1666">
        <v>1652</v>
      </c>
      <c r="AV28" s="1666">
        <v>1244</v>
      </c>
      <c r="AW28" s="1424">
        <v>1800</v>
      </c>
      <c r="AX28" s="1665">
        <v>4696</v>
      </c>
    </row>
    <row r="29" spans="2:51" ht="27.75" customHeight="1" thickBot="1">
      <c r="B29" s="656"/>
      <c r="C29" s="1930"/>
      <c r="D29" s="1936"/>
      <c r="E29" s="1143">
        <v>-88.095238095238102</v>
      </c>
      <c r="F29" s="1196">
        <v>624.13381123058548</v>
      </c>
      <c r="G29" s="1214">
        <v>16608.75</v>
      </c>
      <c r="H29" s="1182">
        <v>307.42451740636858</v>
      </c>
      <c r="I29" s="1263">
        <v>-53.609635669933418</v>
      </c>
      <c r="J29" s="1210">
        <v>-57.021948651494291</v>
      </c>
      <c r="K29" s="1150">
        <v>-22.843089824221892</v>
      </c>
      <c r="L29" s="1210">
        <v>-12.446998963535279</v>
      </c>
      <c r="M29" s="1144">
        <v>-27.191974082976273</v>
      </c>
      <c r="N29" s="1211">
        <v>-23.62247094274646</v>
      </c>
      <c r="O29" s="1157">
        <v>36.873833787857052</v>
      </c>
      <c r="P29" s="1183">
        <v>45.681273777652507</v>
      </c>
      <c r="Q29" s="1157">
        <v>-5.6837248322147644</v>
      </c>
      <c r="R29" s="1752">
        <v>3.9365509236870082</v>
      </c>
      <c r="S29" s="1735">
        <v>-26.103286384976514</v>
      </c>
      <c r="T29" s="1180">
        <v>164.4757433489828</v>
      </c>
      <c r="U29" s="1180">
        <v>84.469370146678159</v>
      </c>
      <c r="V29" s="1180">
        <v>165.98425196850394</v>
      </c>
      <c r="W29" s="1180">
        <v>257.11678832116786</v>
      </c>
      <c r="X29" s="1180">
        <v>559.65346534653463</v>
      </c>
      <c r="Y29" s="1180">
        <v>352.6479750778816</v>
      </c>
      <c r="Z29" s="1180">
        <v>348.2688391038696</v>
      </c>
      <c r="AA29" s="1180">
        <v>139.01006711409397</v>
      </c>
      <c r="AB29" s="1180">
        <v>98.613678373382612</v>
      </c>
      <c r="AC29" s="1156">
        <v>145.3488372093023</v>
      </c>
      <c r="AD29" s="1180">
        <v>202.89532293986639</v>
      </c>
      <c r="AE29" s="1157">
        <v>167.72292639537471</v>
      </c>
      <c r="AF29" s="1186">
        <v>151.35864507723804</v>
      </c>
      <c r="AG29" s="1187">
        <v>145.23506988564168</v>
      </c>
      <c r="AH29" s="1180">
        <v>57.810650887573956</v>
      </c>
      <c r="AI29" s="1180">
        <v>37.979420018709078</v>
      </c>
      <c r="AJ29" s="1180">
        <v>11.486086441681479</v>
      </c>
      <c r="AK29" s="1180">
        <v>-41.645375574859479</v>
      </c>
      <c r="AL29" s="1180">
        <v>-56.848030018761726</v>
      </c>
      <c r="AM29" s="1180">
        <v>-43.358568479008952</v>
      </c>
      <c r="AN29" s="1180">
        <v>-43.661971830985912</v>
      </c>
      <c r="AO29" s="1180">
        <v>-48.473148473148477</v>
      </c>
      <c r="AP29" s="1180">
        <v>-24.988366682177755</v>
      </c>
      <c r="AQ29" s="1180">
        <v>-3.9099526066350734</v>
      </c>
      <c r="AR29" s="1180">
        <v>-13.75</v>
      </c>
      <c r="AS29" s="1160">
        <v>-14.934175007267754</v>
      </c>
      <c r="AT29" s="1672">
        <v>-34.722890674169776</v>
      </c>
      <c r="AU29" s="1673">
        <v>-14.404145077720216</v>
      </c>
      <c r="AV29" s="1673">
        <v>-53.355830521184849</v>
      </c>
      <c r="AW29" s="1674">
        <v>-38.983050847457626</v>
      </c>
      <c r="AX29" s="1667">
        <v>-37.776599973499401</v>
      </c>
      <c r="AY29" s="1264"/>
    </row>
    <row r="30" spans="2:51" s="1172" customFormat="1" ht="27.75" hidden="1" customHeight="1" thickBot="1">
      <c r="B30" s="463"/>
      <c r="C30" s="1937"/>
      <c r="D30" s="1938"/>
      <c r="E30" s="1189">
        <v>11.904761904761903</v>
      </c>
      <c r="F30" s="1189">
        <v>724.13381123058548</v>
      </c>
      <c r="G30" s="1189">
        <v>16708.75</v>
      </c>
      <c r="H30" s="1189">
        <v>407.42451740636858</v>
      </c>
      <c r="I30" s="1189">
        <v>46.390364330066582</v>
      </c>
      <c r="J30" s="1265">
        <v>42.978051348505709</v>
      </c>
      <c r="K30" s="1166">
        <v>77.156910175778108</v>
      </c>
      <c r="L30" s="1164">
        <v>87.553001036464721</v>
      </c>
      <c r="M30" s="1162">
        <v>72.808025917023727</v>
      </c>
      <c r="N30" s="1163">
        <v>76.37752905725354</v>
      </c>
      <c r="O30" s="1167">
        <v>136.87383378785705</v>
      </c>
      <c r="P30" s="1167">
        <v>145.68127377765251</v>
      </c>
      <c r="Q30" s="1167">
        <v>94.316275167785236</v>
      </c>
      <c r="R30" s="1753">
        <v>103.93655092368701</v>
      </c>
      <c r="S30" s="1192">
        <v>73.896713615023486</v>
      </c>
      <c r="T30" s="1168">
        <v>264.4757433489828</v>
      </c>
      <c r="U30" s="1168">
        <v>184.46937014667816</v>
      </c>
      <c r="V30" s="1168">
        <v>265.98425196850394</v>
      </c>
      <c r="W30" s="1168">
        <v>357.11678832116786</v>
      </c>
      <c r="X30" s="1168">
        <v>659.65346534653463</v>
      </c>
      <c r="Y30" s="1168">
        <v>452.6479750778816</v>
      </c>
      <c r="Z30" s="1168">
        <v>448.2688391038696</v>
      </c>
      <c r="AA30" s="1168">
        <v>239.01006711409397</v>
      </c>
      <c r="AB30" s="1168">
        <v>198.61367837338261</v>
      </c>
      <c r="AC30" s="1168">
        <v>245.3488372093023</v>
      </c>
      <c r="AD30" s="1168">
        <v>302.89532293986639</v>
      </c>
      <c r="AE30" s="1167">
        <v>267.72292639537471</v>
      </c>
      <c r="AF30" s="1169">
        <v>251.35864507723804</v>
      </c>
      <c r="AG30" s="1170">
        <v>245.23506988564168</v>
      </c>
      <c r="AH30" s="1168">
        <v>157.81065088757396</v>
      </c>
      <c r="AI30" s="1168">
        <v>137.97942001870908</v>
      </c>
      <c r="AJ30" s="1168">
        <v>111.48608644168148</v>
      </c>
      <c r="AK30" s="1168">
        <v>58.354624425140521</v>
      </c>
      <c r="AL30" s="1168">
        <v>43.151969981238274</v>
      </c>
      <c r="AM30" s="1168">
        <v>56.641431520991048</v>
      </c>
      <c r="AN30" s="1168">
        <v>56.338028169014088</v>
      </c>
      <c r="AO30" s="1168">
        <v>51.526851526851523</v>
      </c>
      <c r="AP30" s="1168">
        <v>75.011633317822245</v>
      </c>
      <c r="AQ30" s="1168">
        <v>96.090047393364927</v>
      </c>
      <c r="AR30" s="1168">
        <v>86.25</v>
      </c>
      <c r="AS30" s="1171">
        <v>85.065824992732246</v>
      </c>
      <c r="AT30" s="1670">
        <v>65.277109325830224</v>
      </c>
      <c r="AU30" s="1671">
        <v>85.595854922279784</v>
      </c>
      <c r="AV30" s="1671">
        <v>46.644169478815151</v>
      </c>
      <c r="AW30" s="1671">
        <v>61.016949152542374</v>
      </c>
      <c r="AX30" s="1670">
        <v>62.223400026500599</v>
      </c>
    </row>
    <row r="31" spans="2:51" ht="27.75" customHeight="1">
      <c r="B31" s="656"/>
      <c r="C31" s="1929" t="s">
        <v>178</v>
      </c>
      <c r="D31" s="1925"/>
      <c r="E31" s="1134">
        <v>2706</v>
      </c>
      <c r="F31" s="1175">
        <v>7125</v>
      </c>
      <c r="G31" s="1134">
        <v>24272</v>
      </c>
      <c r="H31" s="1175">
        <v>27863</v>
      </c>
      <c r="I31" s="1262">
        <v>34265</v>
      </c>
      <c r="J31" s="1207">
        <v>31868</v>
      </c>
      <c r="K31" s="1135">
        <v>46955</v>
      </c>
      <c r="L31" s="1207">
        <v>48984</v>
      </c>
      <c r="M31" s="1173">
        <v>41546</v>
      </c>
      <c r="N31" s="1208">
        <v>52343</v>
      </c>
      <c r="O31" s="1138">
        <v>102346</v>
      </c>
      <c r="P31" s="1176">
        <v>106011</v>
      </c>
      <c r="Q31" s="1138">
        <v>81352</v>
      </c>
      <c r="R31" s="1751">
        <v>77157</v>
      </c>
      <c r="S31" s="1733">
        <v>4849</v>
      </c>
      <c r="T31" s="1137">
        <v>4902</v>
      </c>
      <c r="U31" s="1137">
        <v>8323</v>
      </c>
      <c r="V31" s="1137">
        <v>7550</v>
      </c>
      <c r="W31" s="1137">
        <v>8636</v>
      </c>
      <c r="X31" s="1137">
        <v>8571</v>
      </c>
      <c r="Y31" s="1137">
        <v>9267</v>
      </c>
      <c r="Z31" s="1137">
        <v>9884</v>
      </c>
      <c r="AA31" s="1137">
        <v>11604</v>
      </c>
      <c r="AB31" s="1137">
        <v>8705</v>
      </c>
      <c r="AC31" s="1137">
        <v>7767</v>
      </c>
      <c r="AD31" s="1137">
        <v>10516</v>
      </c>
      <c r="AE31" s="1138">
        <v>100574</v>
      </c>
      <c r="AF31" s="1139">
        <v>113918</v>
      </c>
      <c r="AG31" s="1140">
        <v>9835</v>
      </c>
      <c r="AH31" s="1137">
        <v>9144</v>
      </c>
      <c r="AI31" s="1137">
        <v>12439</v>
      </c>
      <c r="AJ31" s="1137">
        <v>9988</v>
      </c>
      <c r="AK31" s="1137">
        <v>9654</v>
      </c>
      <c r="AL31" s="1137">
        <v>9886</v>
      </c>
      <c r="AM31" s="1137">
        <v>9806</v>
      </c>
      <c r="AN31" s="1137">
        <v>12306</v>
      </c>
      <c r="AO31" s="1137">
        <v>14997</v>
      </c>
      <c r="AP31" s="1137">
        <v>12713</v>
      </c>
      <c r="AQ31" s="1137">
        <v>11479</v>
      </c>
      <c r="AR31" s="1137">
        <v>11099</v>
      </c>
      <c r="AS31" s="1141">
        <v>133346</v>
      </c>
      <c r="AT31" s="1665">
        <v>143392</v>
      </c>
      <c r="AU31" s="1666">
        <v>11977</v>
      </c>
      <c r="AV31" s="1666">
        <v>11825</v>
      </c>
      <c r="AW31" s="1424">
        <v>17662</v>
      </c>
      <c r="AX31" s="1665">
        <v>41464</v>
      </c>
    </row>
    <row r="32" spans="2:51" ht="28.35" customHeight="1" thickBot="1">
      <c r="B32" s="656"/>
      <c r="C32" s="1930"/>
      <c r="D32" s="1926"/>
      <c r="E32" s="1241">
        <v>-47.588611272515976</v>
      </c>
      <c r="F32" s="1242">
        <v>89.092356687898103</v>
      </c>
      <c r="G32" s="1266">
        <v>796.96969696969688</v>
      </c>
      <c r="H32" s="1267">
        <v>291.059649122807</v>
      </c>
      <c r="I32" s="1268">
        <v>41.170896506262352</v>
      </c>
      <c r="J32" s="1269">
        <v>14.37390087212431</v>
      </c>
      <c r="K32" s="1270">
        <v>37.034875237122435</v>
      </c>
      <c r="L32" s="1271">
        <v>53.709049830551038</v>
      </c>
      <c r="M32" s="1272">
        <v>-11.519539985092109</v>
      </c>
      <c r="N32" s="1273">
        <v>6.8573411726277982</v>
      </c>
      <c r="O32" s="1274">
        <v>146.34381167862128</v>
      </c>
      <c r="P32" s="1275">
        <v>102.53137955409511</v>
      </c>
      <c r="Q32" s="1274">
        <v>-20.512770406268928</v>
      </c>
      <c r="R32" s="1758">
        <v>-27.217930214789035</v>
      </c>
      <c r="S32" s="1738">
        <v>-35.121755418785114</v>
      </c>
      <c r="T32" s="1252">
        <v>-31.325301204819283</v>
      </c>
      <c r="U32" s="1252">
        <v>8.6979234687214273</v>
      </c>
      <c r="V32" s="1252">
        <v>20.127287191726339</v>
      </c>
      <c r="W32" s="1252">
        <v>27.600472813238767</v>
      </c>
      <c r="X32" s="1252">
        <v>5.762586377097719</v>
      </c>
      <c r="Y32" s="1252">
        <v>55.018400802944143</v>
      </c>
      <c r="Z32" s="1252">
        <v>59.393646186099005</v>
      </c>
      <c r="AA32" s="1252">
        <v>96.478157805621407</v>
      </c>
      <c r="AB32" s="1252">
        <v>24.215182648401836</v>
      </c>
      <c r="AC32" s="1252">
        <v>26.292682926829272</v>
      </c>
      <c r="AD32" s="1252">
        <v>57.354481520275328</v>
      </c>
      <c r="AE32" s="1274">
        <v>23.628183695545289</v>
      </c>
      <c r="AF32" s="1276">
        <v>47.644413339035992</v>
      </c>
      <c r="AG32" s="1255">
        <v>102.82532480923899</v>
      </c>
      <c r="AH32" s="1252">
        <v>86.5361077111383</v>
      </c>
      <c r="AI32" s="1252">
        <v>49.453322119428094</v>
      </c>
      <c r="AJ32" s="1252">
        <v>32.291390728476813</v>
      </c>
      <c r="AK32" s="1252">
        <v>11.787864752200079</v>
      </c>
      <c r="AL32" s="1252">
        <v>15.34243378835609</v>
      </c>
      <c r="AM32" s="1252">
        <v>5.8163375418150594</v>
      </c>
      <c r="AN32" s="1252">
        <v>24.504249291784703</v>
      </c>
      <c r="AO32" s="1252">
        <v>29.239917269906925</v>
      </c>
      <c r="AP32" s="1252">
        <v>46.042504307869052</v>
      </c>
      <c r="AQ32" s="1252">
        <v>47.791940260074682</v>
      </c>
      <c r="AR32" s="1252">
        <v>5.5439330543933067</v>
      </c>
      <c r="AS32" s="1277">
        <v>32.584962316304399</v>
      </c>
      <c r="AT32" s="1693">
        <v>25.872996365806983</v>
      </c>
      <c r="AU32" s="1686">
        <v>21.779359430604984</v>
      </c>
      <c r="AV32" s="1686">
        <v>29.31977252843393</v>
      </c>
      <c r="AW32" s="1687">
        <v>41.988905860599743</v>
      </c>
      <c r="AX32" s="1693">
        <v>31.975300782990644</v>
      </c>
    </row>
    <row r="33" spans="2:50" s="1172" customFormat="1" ht="27.75" hidden="1" customHeight="1" thickTop="1" thickBot="1">
      <c r="B33" s="1278"/>
      <c r="C33" s="1931"/>
      <c r="D33" s="1932"/>
      <c r="E33" s="1162">
        <v>52.411388727484024</v>
      </c>
      <c r="F33" s="1162">
        <v>189.0923566878981</v>
      </c>
      <c r="G33" s="1198">
        <v>896.96969696969688</v>
      </c>
      <c r="H33" s="1162">
        <v>391.059649122807</v>
      </c>
      <c r="I33" s="1257">
        <v>141.17089650626235</v>
      </c>
      <c r="J33" s="1162">
        <v>114.37390087212431</v>
      </c>
      <c r="K33" s="1279">
        <v>137.03487523712244</v>
      </c>
      <c r="L33" s="1280">
        <v>153.70904983055104</v>
      </c>
      <c r="M33" s="1198">
        <v>88.480460014907891</v>
      </c>
      <c r="N33" s="1281">
        <v>106.8573411726278</v>
      </c>
      <c r="O33" s="1167">
        <v>246.34381167862128</v>
      </c>
      <c r="P33" s="1167">
        <v>202.53137955409511</v>
      </c>
      <c r="Q33" s="1167">
        <v>79.487229593731072</v>
      </c>
      <c r="R33" s="1730">
        <v>72.782069785210965</v>
      </c>
      <c r="S33" s="1168">
        <v>64.878244581214886</v>
      </c>
      <c r="T33" s="1168">
        <v>68.674698795180717</v>
      </c>
      <c r="U33" s="1168">
        <v>108.69792346872143</v>
      </c>
      <c r="V33" s="1168">
        <v>120.12728719172634</v>
      </c>
      <c r="W33" s="1168">
        <v>127.60047281323877</v>
      </c>
      <c r="X33" s="1168">
        <v>105.76258637709772</v>
      </c>
      <c r="Y33" s="1168">
        <v>155.01840080294414</v>
      </c>
      <c r="Z33" s="1168">
        <v>159.39364618609901</v>
      </c>
      <c r="AA33" s="1168">
        <v>196.47815780562141</v>
      </c>
      <c r="AB33" s="1168">
        <v>124.21518264840184</v>
      </c>
      <c r="AC33" s="1168">
        <v>126.29268292682927</v>
      </c>
      <c r="AD33" s="1168">
        <v>157.35448152027533</v>
      </c>
      <c r="AE33" s="1282">
        <v>123.62818369554529</v>
      </c>
      <c r="AF33" s="1169">
        <v>147.64441333903599</v>
      </c>
      <c r="AG33" s="1192">
        <v>202.82532480923899</v>
      </c>
      <c r="AH33" s="1168">
        <v>186.5361077111383</v>
      </c>
      <c r="AI33" s="1168">
        <v>149.45332211942809</v>
      </c>
      <c r="AJ33" s="1168">
        <v>132.29139072847681</v>
      </c>
      <c r="AK33" s="1168">
        <v>111.78786475220008</v>
      </c>
      <c r="AL33" s="1168">
        <v>115.34243378835609</v>
      </c>
      <c r="AM33" s="1168">
        <v>105.81633754181506</v>
      </c>
      <c r="AN33" s="1168">
        <v>124.5042492917847</v>
      </c>
      <c r="AO33" s="1168">
        <v>129.23991726990693</v>
      </c>
      <c r="AP33" s="1168">
        <v>146.04250430786905</v>
      </c>
      <c r="AQ33" s="1168">
        <v>147.79194026007468</v>
      </c>
      <c r="AR33" s="1168">
        <v>105.54393305439331</v>
      </c>
      <c r="AS33" s="1171">
        <v>132.5849623163044</v>
      </c>
      <c r="AT33" s="1670">
        <v>125.87299636580698</v>
      </c>
      <c r="AU33" s="1671">
        <v>121.77935943060498</v>
      </c>
      <c r="AV33" s="1671">
        <v>129.31977252843393</v>
      </c>
      <c r="AW33" s="1671">
        <v>141.98890586059974</v>
      </c>
      <c r="AX33" s="1670">
        <v>131.97530078299064</v>
      </c>
    </row>
    <row r="34" spans="2:50" ht="27.75" customHeight="1" thickTop="1" thickBot="1">
      <c r="B34" s="1201" t="s">
        <v>181</v>
      </c>
      <c r="C34" s="1202"/>
      <c r="D34" s="1202"/>
      <c r="E34" s="1203"/>
      <c r="F34" s="1203"/>
      <c r="G34" s="1204"/>
      <c r="H34" s="1204"/>
      <c r="I34" s="1204"/>
      <c r="J34" s="1283"/>
      <c r="K34" s="1203"/>
      <c r="L34" s="1204"/>
      <c r="M34" s="1259"/>
      <c r="N34" s="1204"/>
      <c r="O34" s="1204"/>
      <c r="P34" s="1204"/>
      <c r="Q34" s="1204"/>
      <c r="R34" s="1203"/>
      <c r="S34" s="1204"/>
      <c r="T34" s="1204"/>
      <c r="U34" s="1204"/>
      <c r="V34" s="1204"/>
      <c r="W34" s="1204"/>
      <c r="X34" s="1204"/>
      <c r="Y34" s="1204"/>
      <c r="Z34" s="1204"/>
      <c r="AA34" s="1204"/>
      <c r="AB34" s="1204"/>
      <c r="AC34" s="1204"/>
      <c r="AD34" s="1204"/>
      <c r="AE34" s="1204"/>
      <c r="AF34" s="1204"/>
      <c r="AG34" s="1204"/>
      <c r="AH34" s="1204"/>
      <c r="AI34" s="1204"/>
      <c r="AJ34" s="1204"/>
      <c r="AK34" s="1204"/>
      <c r="AL34" s="1204"/>
      <c r="AM34" s="1204"/>
      <c r="AN34" s="1204"/>
      <c r="AO34" s="1204"/>
      <c r="AP34" s="1204"/>
      <c r="AQ34" s="1204"/>
      <c r="AR34" s="1204"/>
      <c r="AS34" s="1206"/>
      <c r="AT34" s="1676"/>
      <c r="AU34" s="1677"/>
      <c r="AV34" s="1677"/>
      <c r="AW34" s="1678"/>
      <c r="AX34" s="1679"/>
    </row>
    <row r="35" spans="2:50" ht="27.75" customHeight="1">
      <c r="B35" s="1774"/>
      <c r="C35" s="1924" t="s">
        <v>62</v>
      </c>
      <c r="D35" s="1925"/>
      <c r="E35" s="1134">
        <v>2046</v>
      </c>
      <c r="F35" s="1175">
        <v>2390</v>
      </c>
      <c r="G35" s="1134">
        <v>2742</v>
      </c>
      <c r="H35" s="45">
        <v>2727</v>
      </c>
      <c r="I35" s="40">
        <v>2457</v>
      </c>
      <c r="J35" s="45">
        <v>2430</v>
      </c>
      <c r="K35" s="1135">
        <v>2494</v>
      </c>
      <c r="L35" s="1207">
        <v>2308</v>
      </c>
      <c r="M35" s="1174">
        <v>1770</v>
      </c>
      <c r="N35" s="1175">
        <v>3320</v>
      </c>
      <c r="O35" s="1138">
        <v>5918</v>
      </c>
      <c r="P35" s="1176">
        <v>5367</v>
      </c>
      <c r="Q35" s="1138">
        <v>3924</v>
      </c>
      <c r="R35" s="1751">
        <v>3440</v>
      </c>
      <c r="S35" s="1733">
        <v>314</v>
      </c>
      <c r="T35" s="1137">
        <v>306</v>
      </c>
      <c r="U35" s="1137">
        <v>293</v>
      </c>
      <c r="V35" s="1137">
        <v>288</v>
      </c>
      <c r="W35" s="1137">
        <v>560</v>
      </c>
      <c r="X35" s="1137">
        <v>592</v>
      </c>
      <c r="Y35" s="1137">
        <v>563</v>
      </c>
      <c r="Z35" s="1137">
        <v>335</v>
      </c>
      <c r="AA35" s="1137">
        <v>205</v>
      </c>
      <c r="AB35" s="1137">
        <v>100</v>
      </c>
      <c r="AC35" s="1137">
        <v>146</v>
      </c>
      <c r="AD35" s="1137">
        <v>321</v>
      </c>
      <c r="AE35" s="1138">
        <v>4023</v>
      </c>
      <c r="AF35" s="1139">
        <v>3829</v>
      </c>
      <c r="AG35" s="1140">
        <v>155</v>
      </c>
      <c r="AH35" s="1137">
        <v>184</v>
      </c>
      <c r="AI35" s="1137">
        <v>380</v>
      </c>
      <c r="AJ35" s="1137">
        <v>197</v>
      </c>
      <c r="AK35" s="1137">
        <v>109</v>
      </c>
      <c r="AL35" s="1137">
        <v>109</v>
      </c>
      <c r="AM35" s="1137">
        <v>97</v>
      </c>
      <c r="AN35" s="1137">
        <v>144</v>
      </c>
      <c r="AO35" s="1137">
        <v>112</v>
      </c>
      <c r="AP35" s="1137">
        <v>81</v>
      </c>
      <c r="AQ35" s="1137">
        <v>134</v>
      </c>
      <c r="AR35" s="1137">
        <v>76</v>
      </c>
      <c r="AS35" s="1141">
        <v>1778</v>
      </c>
      <c r="AT35" s="1665">
        <v>1395</v>
      </c>
      <c r="AU35" s="1666">
        <v>117</v>
      </c>
      <c r="AV35" s="1666">
        <v>53</v>
      </c>
      <c r="AW35" s="1424">
        <v>166</v>
      </c>
      <c r="AX35" s="1665">
        <v>336</v>
      </c>
    </row>
    <row r="36" spans="2:50" ht="27.6" customHeight="1" thickBot="1">
      <c r="B36" s="1774"/>
      <c r="C36" s="1781"/>
      <c r="D36" s="1926"/>
      <c r="E36" s="1143">
        <v>303.55029585798815</v>
      </c>
      <c r="F36" s="1196">
        <v>245.87554269175109</v>
      </c>
      <c r="G36" s="1214">
        <v>34.017595307917873</v>
      </c>
      <c r="H36" s="453">
        <v>14.10041841004184</v>
      </c>
      <c r="I36" s="105">
        <v>-10.393873085339166</v>
      </c>
      <c r="J36" s="453">
        <v>-10.89108910891089</v>
      </c>
      <c r="K36" s="1150">
        <v>1.5059015059015053</v>
      </c>
      <c r="L36" s="1210">
        <v>-5.0205761316872355</v>
      </c>
      <c r="M36" s="1181">
        <v>-29.029671210906173</v>
      </c>
      <c r="N36" s="1182">
        <v>43.8474870017331</v>
      </c>
      <c r="O36" s="1157">
        <v>234.35028248587571</v>
      </c>
      <c r="P36" s="1183">
        <v>61.656626506024111</v>
      </c>
      <c r="Q36" s="1157">
        <v>-33.693815478202097</v>
      </c>
      <c r="R36" s="1752">
        <v>-35.904602198621205</v>
      </c>
      <c r="S36" s="1735">
        <v>-9.5100864553314182</v>
      </c>
      <c r="T36" s="1180">
        <v>-25.728155339805824</v>
      </c>
      <c r="U36" s="1180">
        <v>-54.075235109717866</v>
      </c>
      <c r="V36" s="1180">
        <v>10.34482758620689</v>
      </c>
      <c r="W36" s="1180">
        <v>74.454828660436135</v>
      </c>
      <c r="X36" s="1180">
        <v>64.444444444444429</v>
      </c>
      <c r="Y36" s="1180">
        <v>177.33990147783254</v>
      </c>
      <c r="Z36" s="1180">
        <v>57.27699530516432</v>
      </c>
      <c r="AA36" s="1180">
        <v>166.23376623376623</v>
      </c>
      <c r="AB36" s="1180">
        <v>-70.414201183431956</v>
      </c>
      <c r="AC36" s="1156">
        <v>-53.650793650793652</v>
      </c>
      <c r="AD36" s="1180">
        <v>-26.879271070615033</v>
      </c>
      <c r="AE36" s="1157">
        <v>2.5229357798165069</v>
      </c>
      <c r="AF36" s="1186">
        <v>11.308139534883722</v>
      </c>
      <c r="AG36" s="1187">
        <v>-50.636942675159233</v>
      </c>
      <c r="AH36" s="1180">
        <v>-39.869281045751634</v>
      </c>
      <c r="AI36" s="1180">
        <v>29.692832764505113</v>
      </c>
      <c r="AJ36" s="1180">
        <v>-31.597222222222214</v>
      </c>
      <c r="AK36" s="1180">
        <v>-80.535714285714278</v>
      </c>
      <c r="AL36" s="1180">
        <v>-81.587837837837839</v>
      </c>
      <c r="AM36" s="1180">
        <v>-82.770870337477803</v>
      </c>
      <c r="AN36" s="1180">
        <v>-57.014925373134332</v>
      </c>
      <c r="AO36" s="1180">
        <v>-45.365853658536579</v>
      </c>
      <c r="AP36" s="1180">
        <v>-19</v>
      </c>
      <c r="AQ36" s="1180">
        <v>-8.2191780821917746</v>
      </c>
      <c r="AR36" s="1180">
        <v>-76.323987538940813</v>
      </c>
      <c r="AS36" s="1160">
        <v>-55.804126273924929</v>
      </c>
      <c r="AT36" s="1672">
        <v>-63.56751109950379</v>
      </c>
      <c r="AU36" s="1673">
        <v>-24.516129032258064</v>
      </c>
      <c r="AV36" s="1673">
        <v>-71.195652173913047</v>
      </c>
      <c r="AW36" s="1674">
        <v>-56.315789473684205</v>
      </c>
      <c r="AX36" s="1667">
        <v>-53.268428372739919</v>
      </c>
    </row>
    <row r="37" spans="2:50" s="1172" customFormat="1" ht="27.6" hidden="1" customHeight="1" thickBot="1">
      <c r="B37" s="1774"/>
      <c r="C37" s="1927"/>
      <c r="D37" s="1928"/>
      <c r="E37" s="1162">
        <v>403.55029585798815</v>
      </c>
      <c r="F37" s="1162">
        <v>345.87554269175109</v>
      </c>
      <c r="G37" s="1162">
        <v>134.01759530791787</v>
      </c>
      <c r="H37" s="1164">
        <v>114.10041841004184</v>
      </c>
      <c r="I37" s="1162">
        <v>89.606126914660834</v>
      </c>
      <c r="J37" s="1164">
        <v>89.10891089108911</v>
      </c>
      <c r="K37" s="1166">
        <v>101.50590150590151</v>
      </c>
      <c r="L37" s="1164">
        <v>94.979423868312765</v>
      </c>
      <c r="M37" s="1164">
        <v>70.970328789093827</v>
      </c>
      <c r="N37" s="1162">
        <v>143.8474870017331</v>
      </c>
      <c r="O37" s="1167">
        <v>334.35028248587571</v>
      </c>
      <c r="P37" s="1167">
        <v>161.65662650602411</v>
      </c>
      <c r="Q37" s="1167">
        <v>66.306184521797903</v>
      </c>
      <c r="R37" s="1753">
        <v>64.095397801378795</v>
      </c>
      <c r="S37" s="1192">
        <v>90.489913544668582</v>
      </c>
      <c r="T37" s="1168">
        <v>74.271844660194176</v>
      </c>
      <c r="U37" s="1168">
        <v>45.924764890282134</v>
      </c>
      <c r="V37" s="1168">
        <v>110.34482758620689</v>
      </c>
      <c r="W37" s="1168">
        <v>174.45482866043614</v>
      </c>
      <c r="X37" s="1168">
        <v>164.44444444444443</v>
      </c>
      <c r="Y37" s="1168">
        <v>277.33990147783254</v>
      </c>
      <c r="Z37" s="1168">
        <v>157.27699530516432</v>
      </c>
      <c r="AA37" s="1168">
        <v>266.23376623376623</v>
      </c>
      <c r="AB37" s="1168">
        <v>29.585798816568047</v>
      </c>
      <c r="AC37" s="1168">
        <v>46.349206349206348</v>
      </c>
      <c r="AD37" s="1168">
        <v>73.120728929384967</v>
      </c>
      <c r="AE37" s="1167">
        <v>102.52293577981651</v>
      </c>
      <c r="AF37" s="1169">
        <v>111.30813953488372</v>
      </c>
      <c r="AG37" s="1170">
        <v>49.363057324840767</v>
      </c>
      <c r="AH37" s="1168">
        <v>60.130718954248366</v>
      </c>
      <c r="AI37" s="1168">
        <v>129.69283276450511</v>
      </c>
      <c r="AJ37" s="1168">
        <v>68.402777777777786</v>
      </c>
      <c r="AK37" s="1168">
        <v>19.464285714285715</v>
      </c>
      <c r="AL37" s="1168">
        <v>18.412162162162161</v>
      </c>
      <c r="AM37" s="1168">
        <v>17.229129662522201</v>
      </c>
      <c r="AN37" s="1168">
        <v>42.985074626865668</v>
      </c>
      <c r="AO37" s="1168">
        <v>54.634146341463421</v>
      </c>
      <c r="AP37" s="1168">
        <v>81</v>
      </c>
      <c r="AQ37" s="1168">
        <v>91.780821917808225</v>
      </c>
      <c r="AR37" s="1168">
        <v>23.676012461059191</v>
      </c>
      <c r="AS37" s="1171">
        <v>44.195873726075071</v>
      </c>
      <c r="AT37" s="1670">
        <v>36.43248890049621</v>
      </c>
      <c r="AU37" s="1671">
        <v>75.483870967741936</v>
      </c>
      <c r="AV37" s="1671">
        <v>28.804347826086957</v>
      </c>
      <c r="AW37" s="1671">
        <v>43.684210526315795</v>
      </c>
      <c r="AX37" s="1670">
        <v>46.731571627260081</v>
      </c>
    </row>
    <row r="38" spans="2:50" ht="27.75" customHeight="1">
      <c r="B38" s="1774"/>
      <c r="C38" s="1929" t="s">
        <v>177</v>
      </c>
      <c r="D38" s="1925"/>
      <c r="E38" s="1134">
        <v>950</v>
      </c>
      <c r="F38" s="1175">
        <v>1066</v>
      </c>
      <c r="G38" s="1134">
        <v>769</v>
      </c>
      <c r="H38" s="45">
        <v>600</v>
      </c>
      <c r="I38" s="40">
        <v>583</v>
      </c>
      <c r="J38" s="45">
        <v>600</v>
      </c>
      <c r="K38" s="1135">
        <v>662</v>
      </c>
      <c r="L38" s="1207">
        <v>697</v>
      </c>
      <c r="M38" s="1174">
        <v>789</v>
      </c>
      <c r="N38" s="1175">
        <v>1545</v>
      </c>
      <c r="O38" s="1138">
        <v>2447</v>
      </c>
      <c r="P38" s="1176">
        <v>1986</v>
      </c>
      <c r="Q38" s="1138">
        <v>848</v>
      </c>
      <c r="R38" s="1751">
        <v>502</v>
      </c>
      <c r="S38" s="1733">
        <v>37</v>
      </c>
      <c r="T38" s="1137">
        <v>46</v>
      </c>
      <c r="U38" s="1137">
        <v>38</v>
      </c>
      <c r="V38" s="1137">
        <v>25</v>
      </c>
      <c r="W38" s="1137">
        <v>22</v>
      </c>
      <c r="X38" s="1137">
        <v>41</v>
      </c>
      <c r="Y38" s="1137">
        <v>33</v>
      </c>
      <c r="Z38" s="1137">
        <v>33</v>
      </c>
      <c r="AA38" s="1137">
        <v>22</v>
      </c>
      <c r="AB38" s="1137">
        <v>17</v>
      </c>
      <c r="AC38" s="1137">
        <v>35</v>
      </c>
      <c r="AD38" s="1137">
        <v>99</v>
      </c>
      <c r="AE38" s="1138">
        <v>448</v>
      </c>
      <c r="AF38" s="1139">
        <v>600</v>
      </c>
      <c r="AG38" s="1140">
        <v>98</v>
      </c>
      <c r="AH38" s="1137">
        <v>104</v>
      </c>
      <c r="AI38" s="1137">
        <v>71</v>
      </c>
      <c r="AJ38" s="1137">
        <v>59</v>
      </c>
      <c r="AK38" s="1137">
        <v>48</v>
      </c>
      <c r="AL38" s="1137">
        <v>71</v>
      </c>
      <c r="AM38" s="1137">
        <v>47</v>
      </c>
      <c r="AN38" s="1137">
        <v>36</v>
      </c>
      <c r="AO38" s="1137">
        <v>57</v>
      </c>
      <c r="AP38" s="1137">
        <v>41</v>
      </c>
      <c r="AQ38" s="1137">
        <v>29</v>
      </c>
      <c r="AR38" s="1137">
        <v>15</v>
      </c>
      <c r="AS38" s="1141">
        <v>676</v>
      </c>
      <c r="AT38" s="1665">
        <v>523</v>
      </c>
      <c r="AU38" s="1666">
        <v>58</v>
      </c>
      <c r="AV38" s="1666">
        <v>26</v>
      </c>
      <c r="AW38" s="1424">
        <v>36</v>
      </c>
      <c r="AX38" s="1665">
        <v>120</v>
      </c>
    </row>
    <row r="39" spans="2:50" ht="30" customHeight="1" thickBot="1">
      <c r="B39" s="1774"/>
      <c r="C39" s="1930"/>
      <c r="D39" s="1926"/>
      <c r="E39" s="1143">
        <v>130.58252427184468</v>
      </c>
      <c r="F39" s="1196">
        <v>118.89117043121149</v>
      </c>
      <c r="G39" s="1214">
        <v>-19.05263157894737</v>
      </c>
      <c r="H39" s="1210">
        <v>-43.714821763602252</v>
      </c>
      <c r="I39" s="1214">
        <v>-24.187256176853055</v>
      </c>
      <c r="J39" s="1210">
        <v>0</v>
      </c>
      <c r="K39" s="1150">
        <v>13.550600343053176</v>
      </c>
      <c r="L39" s="1210">
        <v>16.166666666666657</v>
      </c>
      <c r="M39" s="1181">
        <v>19.184290030211471</v>
      </c>
      <c r="N39" s="1182">
        <v>121.6642754662841</v>
      </c>
      <c r="O39" s="1157">
        <v>210.1394169835234</v>
      </c>
      <c r="P39" s="1183">
        <v>28.543689320388353</v>
      </c>
      <c r="Q39" s="1157">
        <v>-65.345320800980801</v>
      </c>
      <c r="R39" s="1752">
        <v>-74.723061430010063</v>
      </c>
      <c r="S39" s="1735">
        <v>-77.300613496932513</v>
      </c>
      <c r="T39" s="1180">
        <v>-72.121212121212125</v>
      </c>
      <c r="U39" s="1180">
        <v>-72.661870503597129</v>
      </c>
      <c r="V39" s="1180">
        <v>-69.512195121951223</v>
      </c>
      <c r="W39" s="1180">
        <v>-21.428571428571431</v>
      </c>
      <c r="X39" s="1180">
        <v>-16.326530612244895</v>
      </c>
      <c r="Y39" s="1180">
        <v>120.00000000000003</v>
      </c>
      <c r="Z39" s="1180">
        <v>230</v>
      </c>
      <c r="AA39" s="1180">
        <v>-26.666666666666671</v>
      </c>
      <c r="AB39" s="1180">
        <v>-78.205128205128204</v>
      </c>
      <c r="AC39" s="1156">
        <v>-39.655172413793103</v>
      </c>
      <c r="AD39" s="1180">
        <v>219.35483870967738</v>
      </c>
      <c r="AE39" s="1157">
        <v>-47.169811320754718</v>
      </c>
      <c r="AF39" s="1186">
        <v>19.521912350597617</v>
      </c>
      <c r="AG39" s="1187">
        <v>164.86486486486484</v>
      </c>
      <c r="AH39" s="1180">
        <v>126.08695652173913</v>
      </c>
      <c r="AI39" s="1180">
        <v>86.84210526315789</v>
      </c>
      <c r="AJ39" s="1180">
        <v>136</v>
      </c>
      <c r="AK39" s="1180">
        <v>118.18181818181816</v>
      </c>
      <c r="AL39" s="1180">
        <v>73.17073170731706</v>
      </c>
      <c r="AM39" s="1180">
        <v>42.424242424242436</v>
      </c>
      <c r="AN39" s="1180">
        <v>9.0909090909090793</v>
      </c>
      <c r="AO39" s="1180">
        <v>159.09090909090907</v>
      </c>
      <c r="AP39" s="1180">
        <v>141.17647058823528</v>
      </c>
      <c r="AQ39" s="1180">
        <v>-17.142857142857139</v>
      </c>
      <c r="AR39" s="1180">
        <v>-84.848484848484844</v>
      </c>
      <c r="AS39" s="1160">
        <v>50.892857142857139</v>
      </c>
      <c r="AT39" s="1672">
        <v>-12.833333333333329</v>
      </c>
      <c r="AU39" s="1673">
        <v>-40.816326530612244</v>
      </c>
      <c r="AV39" s="1673">
        <v>-75</v>
      </c>
      <c r="AW39" s="1674">
        <v>-49.295774647887328</v>
      </c>
      <c r="AX39" s="1667">
        <v>-56.043956043956044</v>
      </c>
    </row>
    <row r="40" spans="2:50" s="1172" customFormat="1" ht="27.75" hidden="1" customHeight="1" thickBot="1">
      <c r="B40" s="1774"/>
      <c r="C40" s="1927"/>
      <c r="D40" s="1928"/>
      <c r="E40" s="1189">
        <v>230.58252427184468</v>
      </c>
      <c r="F40" s="1162">
        <v>218.89117043121149</v>
      </c>
      <c r="G40" s="1189">
        <v>80.94736842105263</v>
      </c>
      <c r="H40" s="1265">
        <v>56.285178236397748</v>
      </c>
      <c r="I40" s="1189">
        <v>75.812743823146945</v>
      </c>
      <c r="J40" s="1265">
        <v>100</v>
      </c>
      <c r="K40" s="1166">
        <v>113.55060034305318</v>
      </c>
      <c r="L40" s="1164">
        <v>116.16666666666666</v>
      </c>
      <c r="M40" s="1164">
        <v>119.18429003021147</v>
      </c>
      <c r="N40" s="1162">
        <v>221.6642754662841</v>
      </c>
      <c r="O40" s="1167">
        <v>310.1394169835234</v>
      </c>
      <c r="P40" s="1167">
        <v>128.54368932038835</v>
      </c>
      <c r="Q40" s="1167">
        <v>34.654679199019206</v>
      </c>
      <c r="R40" s="1753">
        <v>25.27693856998993</v>
      </c>
      <c r="S40" s="1192">
        <v>22.699386503067483</v>
      </c>
      <c r="T40" s="1168">
        <v>27.878787878787882</v>
      </c>
      <c r="U40" s="1168">
        <v>27.338129496402878</v>
      </c>
      <c r="V40" s="1168">
        <v>30.487804878048781</v>
      </c>
      <c r="W40" s="1168">
        <v>78.571428571428569</v>
      </c>
      <c r="X40" s="1168">
        <v>83.673469387755105</v>
      </c>
      <c r="Y40" s="1168">
        <v>220.00000000000003</v>
      </c>
      <c r="Z40" s="1168">
        <v>330</v>
      </c>
      <c r="AA40" s="1168">
        <v>73.333333333333329</v>
      </c>
      <c r="AB40" s="1168">
        <v>21.794871794871796</v>
      </c>
      <c r="AC40" s="1168">
        <v>60.344827586206897</v>
      </c>
      <c r="AD40" s="1168">
        <v>319.35483870967738</v>
      </c>
      <c r="AE40" s="1167">
        <v>52.830188679245282</v>
      </c>
      <c r="AF40" s="1169">
        <v>119.52191235059762</v>
      </c>
      <c r="AG40" s="1170">
        <v>264.86486486486484</v>
      </c>
      <c r="AH40" s="1168">
        <v>226.08695652173913</v>
      </c>
      <c r="AI40" s="1168">
        <v>186.84210526315789</v>
      </c>
      <c r="AJ40" s="1168">
        <v>236</v>
      </c>
      <c r="AK40" s="1168">
        <v>218.18181818181816</v>
      </c>
      <c r="AL40" s="1168">
        <v>173.17073170731706</v>
      </c>
      <c r="AM40" s="1168">
        <v>142.42424242424244</v>
      </c>
      <c r="AN40" s="1168">
        <v>109.09090909090908</v>
      </c>
      <c r="AO40" s="1168">
        <v>259.09090909090907</v>
      </c>
      <c r="AP40" s="1168">
        <v>241.17647058823528</v>
      </c>
      <c r="AQ40" s="1168">
        <v>82.857142857142861</v>
      </c>
      <c r="AR40" s="1168">
        <v>15.151515151515152</v>
      </c>
      <c r="AS40" s="1171">
        <v>150.89285714285714</v>
      </c>
      <c r="AT40" s="1670">
        <v>87.166666666666671</v>
      </c>
      <c r="AU40" s="1671">
        <v>59.183673469387756</v>
      </c>
      <c r="AV40" s="1671">
        <v>25</v>
      </c>
      <c r="AW40" s="1671">
        <v>50.704225352112672</v>
      </c>
      <c r="AX40" s="1670">
        <v>43.956043956043956</v>
      </c>
    </row>
    <row r="41" spans="2:50" ht="27.75" customHeight="1">
      <c r="B41" s="1774"/>
      <c r="C41" s="1929" t="s">
        <v>178</v>
      </c>
      <c r="D41" s="1925"/>
      <c r="E41" s="1134">
        <v>1096</v>
      </c>
      <c r="F41" s="1175">
        <v>1324</v>
      </c>
      <c r="G41" s="1134">
        <v>1973</v>
      </c>
      <c r="H41" s="1207">
        <v>2127</v>
      </c>
      <c r="I41" s="1134">
        <v>1874</v>
      </c>
      <c r="J41" s="1207">
        <v>1830</v>
      </c>
      <c r="K41" s="1135">
        <v>1832</v>
      </c>
      <c r="L41" s="1207">
        <v>1611</v>
      </c>
      <c r="M41" s="1174">
        <v>981</v>
      </c>
      <c r="N41" s="1175">
        <v>1775</v>
      </c>
      <c r="O41" s="1138">
        <v>3471</v>
      </c>
      <c r="P41" s="1176">
        <v>3381</v>
      </c>
      <c r="Q41" s="1138">
        <v>3076</v>
      </c>
      <c r="R41" s="1751">
        <v>2938</v>
      </c>
      <c r="S41" s="1733">
        <v>277</v>
      </c>
      <c r="T41" s="1137">
        <v>260</v>
      </c>
      <c r="U41" s="1137">
        <v>255</v>
      </c>
      <c r="V41" s="1137">
        <v>263</v>
      </c>
      <c r="W41" s="1137">
        <v>538</v>
      </c>
      <c r="X41" s="1137">
        <v>551</v>
      </c>
      <c r="Y41" s="1137">
        <v>530</v>
      </c>
      <c r="Z41" s="1137">
        <v>302</v>
      </c>
      <c r="AA41" s="1137">
        <v>183</v>
      </c>
      <c r="AB41" s="1137">
        <v>83</v>
      </c>
      <c r="AC41" s="1137">
        <v>111</v>
      </c>
      <c r="AD41" s="1137">
        <v>222</v>
      </c>
      <c r="AE41" s="1138">
        <v>3575</v>
      </c>
      <c r="AF41" s="1139">
        <v>3229</v>
      </c>
      <c r="AG41" s="1140">
        <v>57</v>
      </c>
      <c r="AH41" s="1137">
        <v>80</v>
      </c>
      <c r="AI41" s="1137">
        <v>309</v>
      </c>
      <c r="AJ41" s="1137">
        <v>138</v>
      </c>
      <c r="AK41" s="1137">
        <v>61</v>
      </c>
      <c r="AL41" s="1137">
        <v>38</v>
      </c>
      <c r="AM41" s="1137">
        <v>50</v>
      </c>
      <c r="AN41" s="1137">
        <v>108</v>
      </c>
      <c r="AO41" s="1137">
        <v>55</v>
      </c>
      <c r="AP41" s="1137">
        <v>40</v>
      </c>
      <c r="AQ41" s="1137">
        <v>105</v>
      </c>
      <c r="AR41" s="1137">
        <v>61</v>
      </c>
      <c r="AS41" s="1141">
        <v>1102</v>
      </c>
      <c r="AT41" s="1665">
        <v>872</v>
      </c>
      <c r="AU41" s="1666">
        <v>59</v>
      </c>
      <c r="AV41" s="1666">
        <v>27</v>
      </c>
      <c r="AW41" s="1424">
        <v>130</v>
      </c>
      <c r="AX41" s="1665">
        <v>216</v>
      </c>
    </row>
    <row r="42" spans="2:50" ht="27.75" customHeight="1" thickBot="1">
      <c r="B42" s="1774"/>
      <c r="C42" s="1930"/>
      <c r="D42" s="1926"/>
      <c r="E42" s="1284">
        <v>1053.6842105263158</v>
      </c>
      <c r="F42" s="1285">
        <v>549.01960784313724</v>
      </c>
      <c r="G42" s="1286">
        <v>80.018248175182492</v>
      </c>
      <c r="H42" s="1287">
        <v>60.649546827794552</v>
      </c>
      <c r="I42" s="1286">
        <v>-5.017739483020776</v>
      </c>
      <c r="J42" s="1287">
        <v>-13.963328631875882</v>
      </c>
      <c r="K42" s="1288">
        <v>-2.2411953041622183</v>
      </c>
      <c r="L42" s="1289">
        <v>-11.967213114754088</v>
      </c>
      <c r="M42" s="1292">
        <v>-46.451965065502186</v>
      </c>
      <c r="N42" s="1293">
        <v>10.180012414649269</v>
      </c>
      <c r="O42" s="1197">
        <v>253.82262996941898</v>
      </c>
      <c r="P42" s="1251">
        <v>90.478873239436609</v>
      </c>
      <c r="Q42" s="1274">
        <v>-11.380005762028233</v>
      </c>
      <c r="R42" s="1757">
        <v>-13.102632357290744</v>
      </c>
      <c r="S42" s="1739">
        <v>50.543478260869563</v>
      </c>
      <c r="T42" s="1249">
        <v>5.2631578947368354</v>
      </c>
      <c r="U42" s="1249">
        <v>-48.897795591182373</v>
      </c>
      <c r="V42" s="1249">
        <v>46.927374301675968</v>
      </c>
      <c r="W42" s="1249">
        <v>83.617747440273035</v>
      </c>
      <c r="X42" s="1249">
        <v>77.170418006430879</v>
      </c>
      <c r="Y42" s="1249">
        <v>181.91489361702128</v>
      </c>
      <c r="Z42" s="1249">
        <v>48.768472906403929</v>
      </c>
      <c r="AA42" s="1249">
        <v>289.36170212765961</v>
      </c>
      <c r="AB42" s="1249">
        <v>-68.07692307692308</v>
      </c>
      <c r="AC42" s="1252">
        <v>-56.809338521400775</v>
      </c>
      <c r="AD42" s="1249">
        <v>-45.588235294117652</v>
      </c>
      <c r="AE42" s="1274">
        <v>16.222366710013006</v>
      </c>
      <c r="AF42" s="1294">
        <v>9.9046970728386725</v>
      </c>
      <c r="AG42" s="1295">
        <v>-79.422382671480136</v>
      </c>
      <c r="AH42" s="1249">
        <v>-69.230769230769226</v>
      </c>
      <c r="AI42" s="1249">
        <v>21.17647058823529</v>
      </c>
      <c r="AJ42" s="1249">
        <v>-47.528517110266158</v>
      </c>
      <c r="AK42" s="1249">
        <v>-88.661710037174714</v>
      </c>
      <c r="AL42" s="1249">
        <v>-93.103448275862064</v>
      </c>
      <c r="AM42" s="1249">
        <v>-90.566037735849051</v>
      </c>
      <c r="AN42" s="1249">
        <v>-64.238410596026483</v>
      </c>
      <c r="AO42" s="1249">
        <v>-69.945355191256823</v>
      </c>
      <c r="AP42" s="1249">
        <v>-51.807228915662648</v>
      </c>
      <c r="AQ42" s="1249">
        <v>-5.4054054054054035</v>
      </c>
      <c r="AR42" s="1249">
        <v>-72.522522522522522</v>
      </c>
      <c r="AS42" s="1277">
        <v>-69.174825174825173</v>
      </c>
      <c r="AT42" s="1694">
        <v>-72.994735212139986</v>
      </c>
      <c r="AU42" s="1695">
        <v>3.5087719298245759</v>
      </c>
      <c r="AV42" s="1695">
        <v>-66.25</v>
      </c>
      <c r="AW42" s="1696">
        <v>-57.928802588996767</v>
      </c>
      <c r="AX42" s="1693">
        <v>-51.569506726457398</v>
      </c>
    </row>
    <row r="43" spans="2:50" s="1172" customFormat="1" ht="27.75" hidden="1" customHeight="1" thickTop="1" thickBot="1">
      <c r="B43" s="1923"/>
      <c r="C43" s="1931"/>
      <c r="D43" s="1932"/>
      <c r="E43" s="1296">
        <v>1153.6842105263158</v>
      </c>
      <c r="F43" s="1296">
        <v>649.01960784313724</v>
      </c>
      <c r="G43" s="1296">
        <v>180.01824817518249</v>
      </c>
      <c r="H43" s="1297">
        <v>160.64954682779455</v>
      </c>
      <c r="I43" s="1299">
        <v>94.982260516979224</v>
      </c>
      <c r="J43" s="1298">
        <v>86.036671368124118</v>
      </c>
      <c r="K43" s="1300">
        <v>97.758804695837782</v>
      </c>
      <c r="L43" s="1301">
        <v>88.032786885245912</v>
      </c>
      <c r="M43" s="1301">
        <v>53.548034934497814</v>
      </c>
      <c r="N43" s="1302">
        <v>110.18001241464927</v>
      </c>
      <c r="O43" s="1303">
        <v>353.82262996941898</v>
      </c>
      <c r="P43" s="1192">
        <v>190.47887323943661</v>
      </c>
      <c r="Q43" s="1167">
        <v>88.619994237971767</v>
      </c>
      <c r="R43" s="1731">
        <v>86.897367642709256</v>
      </c>
      <c r="S43" s="1168">
        <v>150.54347826086956</v>
      </c>
      <c r="T43" s="1168">
        <v>105.26315789473684</v>
      </c>
      <c r="U43" s="1168">
        <v>51.102204408817627</v>
      </c>
      <c r="V43" s="1168">
        <v>146.92737430167597</v>
      </c>
      <c r="W43" s="1168">
        <v>183.61774744027304</v>
      </c>
      <c r="X43" s="1168">
        <v>177.17041800643088</v>
      </c>
      <c r="Y43" s="1168">
        <v>281.91489361702128</v>
      </c>
      <c r="Z43" s="1168">
        <v>148.76847290640393</v>
      </c>
      <c r="AA43" s="1168">
        <v>389.36170212765961</v>
      </c>
      <c r="AB43" s="1168">
        <v>31.92307692307692</v>
      </c>
      <c r="AC43" s="1168">
        <v>43.190661478599225</v>
      </c>
      <c r="AD43" s="1168">
        <v>54.411764705882348</v>
      </c>
      <c r="AE43" s="1282">
        <v>116.22236671001301</v>
      </c>
      <c r="AF43" s="1169">
        <v>109.90469707283867</v>
      </c>
      <c r="AG43" s="1192">
        <v>20.577617328519857</v>
      </c>
      <c r="AH43" s="1168">
        <v>30.76923076923077</v>
      </c>
      <c r="AI43" s="1168">
        <v>121.17647058823529</v>
      </c>
      <c r="AJ43" s="1168">
        <v>52.471482889733842</v>
      </c>
      <c r="AK43" s="1168">
        <v>11.338289962825279</v>
      </c>
      <c r="AL43" s="1168">
        <v>6.8965517241379306</v>
      </c>
      <c r="AM43" s="1168">
        <v>9.433962264150944</v>
      </c>
      <c r="AN43" s="1168">
        <v>35.76158940397351</v>
      </c>
      <c r="AO43" s="1168">
        <v>30.05464480874317</v>
      </c>
      <c r="AP43" s="1168">
        <v>48.192771084337352</v>
      </c>
      <c r="AQ43" s="1168">
        <v>94.594594594594597</v>
      </c>
      <c r="AR43" s="1168">
        <v>27.477477477477478</v>
      </c>
      <c r="AS43" s="1171">
        <v>30.825174825174823</v>
      </c>
      <c r="AT43" s="1670">
        <v>27.005264787860018</v>
      </c>
      <c r="AU43" s="1671">
        <v>103.50877192982458</v>
      </c>
      <c r="AV43" s="1671">
        <v>33.75</v>
      </c>
      <c r="AW43" s="1671">
        <v>42.071197411003233</v>
      </c>
      <c r="AX43" s="1670">
        <v>48.430493273542602</v>
      </c>
    </row>
    <row r="44" spans="2:50" ht="27.75" customHeight="1" thickTop="1" thickBot="1">
      <c r="B44" s="1201" t="s">
        <v>182</v>
      </c>
      <c r="C44" s="1202"/>
      <c r="D44" s="1202"/>
      <c r="E44" s="1203"/>
      <c r="F44" s="1203"/>
      <c r="G44" s="1204"/>
      <c r="H44" s="1204"/>
      <c r="I44" s="1204"/>
      <c r="J44" s="1283"/>
      <c r="K44" s="1259"/>
      <c r="L44" s="1205"/>
      <c r="M44" s="1259"/>
      <c r="N44" s="1205"/>
      <c r="O44" s="1205"/>
      <c r="P44" s="1204"/>
      <c r="Q44" s="1204"/>
      <c r="R44" s="1203"/>
      <c r="S44" s="1204"/>
      <c r="T44" s="1204"/>
      <c r="U44" s="1204"/>
      <c r="V44" s="1204"/>
      <c r="W44" s="1204"/>
      <c r="X44" s="1204"/>
      <c r="Y44" s="1204"/>
      <c r="Z44" s="1204"/>
      <c r="AA44" s="1204"/>
      <c r="AB44" s="1204"/>
      <c r="AC44" s="1204"/>
      <c r="AD44" s="1204"/>
      <c r="AE44" s="1204"/>
      <c r="AF44" s="1204"/>
      <c r="AG44" s="1204"/>
      <c r="AH44" s="1204"/>
      <c r="AI44" s="1204"/>
      <c r="AJ44" s="1204"/>
      <c r="AK44" s="1204"/>
      <c r="AL44" s="1204"/>
      <c r="AM44" s="1204"/>
      <c r="AN44" s="1204"/>
      <c r="AO44" s="1204"/>
      <c r="AP44" s="1204"/>
      <c r="AQ44" s="1204"/>
      <c r="AR44" s="1204"/>
      <c r="AS44" s="1206"/>
      <c r="AT44" s="1676"/>
      <c r="AU44" s="1677"/>
      <c r="AV44" s="1677"/>
      <c r="AW44" s="1678"/>
      <c r="AX44" s="1679"/>
    </row>
    <row r="45" spans="2:50" ht="27.75" customHeight="1">
      <c r="B45" s="1774"/>
      <c r="C45" s="1924" t="s">
        <v>62</v>
      </c>
      <c r="D45" s="1925"/>
      <c r="E45" s="40">
        <v>4</v>
      </c>
      <c r="F45" s="41">
        <v>4</v>
      </c>
      <c r="G45" s="40">
        <v>0</v>
      </c>
      <c r="H45" s="1175">
        <v>0</v>
      </c>
      <c r="I45" s="1134">
        <v>1</v>
      </c>
      <c r="J45" s="45">
        <v>1</v>
      </c>
      <c r="K45" s="1135">
        <v>0</v>
      </c>
      <c r="L45" s="1304">
        <v>0</v>
      </c>
      <c r="M45" s="1174">
        <v>3346</v>
      </c>
      <c r="N45" s="1175">
        <v>5721</v>
      </c>
      <c r="O45" s="1138">
        <v>14407</v>
      </c>
      <c r="P45" s="1176">
        <v>16347</v>
      </c>
      <c r="Q45" s="1138">
        <v>24466</v>
      </c>
      <c r="R45" s="1751">
        <v>37624</v>
      </c>
      <c r="S45" s="1733">
        <v>3798</v>
      </c>
      <c r="T45" s="1137">
        <v>5218</v>
      </c>
      <c r="U45" s="1137">
        <v>8457</v>
      </c>
      <c r="V45" s="1137">
        <v>8584</v>
      </c>
      <c r="W45" s="1137">
        <v>9923</v>
      </c>
      <c r="X45" s="1137">
        <v>10191</v>
      </c>
      <c r="Y45" s="1137">
        <v>7416</v>
      </c>
      <c r="Z45" s="1137">
        <v>11880</v>
      </c>
      <c r="AA45" s="1137">
        <v>10990</v>
      </c>
      <c r="AB45" s="1137">
        <v>9357</v>
      </c>
      <c r="AC45" s="1137">
        <v>9406</v>
      </c>
      <c r="AD45" s="1137">
        <v>8798</v>
      </c>
      <c r="AE45" s="1138">
        <v>104018</v>
      </c>
      <c r="AF45" s="1139">
        <v>116654</v>
      </c>
      <c r="AG45" s="1140">
        <v>7782</v>
      </c>
      <c r="AH45" s="1137">
        <v>6722</v>
      </c>
      <c r="AI45" s="1137">
        <v>15605</v>
      </c>
      <c r="AJ45" s="1137">
        <v>15924</v>
      </c>
      <c r="AK45" s="1137">
        <v>13229</v>
      </c>
      <c r="AL45" s="1137">
        <v>13755</v>
      </c>
      <c r="AM45" s="1137">
        <v>11359</v>
      </c>
      <c r="AN45" s="1137">
        <v>12682</v>
      </c>
      <c r="AO45" s="1137">
        <v>11229</v>
      </c>
      <c r="AP45" s="1137">
        <v>10505</v>
      </c>
      <c r="AQ45" s="1137">
        <v>11370</v>
      </c>
      <c r="AR45" s="1137">
        <v>9730</v>
      </c>
      <c r="AS45" s="1141">
        <v>139892</v>
      </c>
      <c r="AT45" s="1665">
        <v>144513</v>
      </c>
      <c r="AU45" s="1666">
        <v>11895</v>
      </c>
      <c r="AV45" s="1666">
        <v>7970</v>
      </c>
      <c r="AW45" s="1424">
        <v>14865</v>
      </c>
      <c r="AX45" s="1665">
        <v>34730</v>
      </c>
    </row>
    <row r="46" spans="2:50" ht="27.6" customHeight="1" thickBot="1">
      <c r="B46" s="1774"/>
      <c r="C46" s="1781"/>
      <c r="D46" s="1926"/>
      <c r="E46" s="1145">
        <v>-77.777777777777771</v>
      </c>
      <c r="F46" s="1146">
        <v>-20</v>
      </c>
      <c r="G46" s="1145" t="e">
        <v>#DIV/0!</v>
      </c>
      <c r="H46" s="1196">
        <v>-100</v>
      </c>
      <c r="I46" s="1306" t="e">
        <v>#DIV/0!</v>
      </c>
      <c r="J46" s="453" t="e">
        <v>#DIV/0!</v>
      </c>
      <c r="K46" s="1150">
        <v>-100</v>
      </c>
      <c r="L46" s="1210">
        <v>-100</v>
      </c>
      <c r="M46" s="1307" t="e">
        <v>#DIV/0!</v>
      </c>
      <c r="N46" s="1308" t="e">
        <v>#DIV/0!</v>
      </c>
      <c r="O46" s="1305">
        <v>330.57381948595338</v>
      </c>
      <c r="P46" s="1309">
        <v>185.73675930781332</v>
      </c>
      <c r="Q46" s="1305">
        <v>69.820226278892193</v>
      </c>
      <c r="R46" s="1759">
        <v>130.15843885728268</v>
      </c>
      <c r="S46" s="1740">
        <v>125.93694229625223</v>
      </c>
      <c r="T46" s="1310">
        <v>337.38474434199503</v>
      </c>
      <c r="U46" s="1310">
        <v>0</v>
      </c>
      <c r="V46" s="1310">
        <v>0</v>
      </c>
      <c r="W46" s="1310">
        <v>632.32472324723244</v>
      </c>
      <c r="X46" s="1310">
        <v>406.76280457483836</v>
      </c>
      <c r="Y46" s="1310">
        <v>524.24242424242425</v>
      </c>
      <c r="Z46" s="1310">
        <v>856.52173913043475</v>
      </c>
      <c r="AA46" s="1310">
        <v>685.56111508220158</v>
      </c>
      <c r="AB46" s="1310">
        <v>461.30773845230954</v>
      </c>
      <c r="AC46" s="1311">
        <v>126.75988428158149</v>
      </c>
      <c r="AD46" s="1310">
        <v>49.194505680854661</v>
      </c>
      <c r="AE46" s="1157">
        <v>325.15327393116979</v>
      </c>
      <c r="AF46" s="1186">
        <v>210.05209440782482</v>
      </c>
      <c r="AG46" s="1312">
        <v>104.89731437598735</v>
      </c>
      <c r="AH46" s="1310">
        <v>28.823303947872745</v>
      </c>
      <c r="AI46" s="1310">
        <v>84.521698001655437</v>
      </c>
      <c r="AJ46" s="1310">
        <v>85.507921714818281</v>
      </c>
      <c r="AK46" s="1310">
        <v>33.316537337498744</v>
      </c>
      <c r="AL46" s="1310">
        <v>34.972034147777464</v>
      </c>
      <c r="AM46" s="1310">
        <v>53.168824163969788</v>
      </c>
      <c r="AN46" s="1310">
        <v>6.750841750841758</v>
      </c>
      <c r="AO46" s="1310">
        <v>2.1747042766151026</v>
      </c>
      <c r="AP46" s="1310">
        <v>12.26888960136796</v>
      </c>
      <c r="AQ46" s="1310">
        <v>20.880289177120986</v>
      </c>
      <c r="AR46" s="1310">
        <v>10.593316662877925</v>
      </c>
      <c r="AS46" s="1160">
        <v>34.488261647022625</v>
      </c>
      <c r="AT46" s="1672">
        <v>23.88173573130797</v>
      </c>
      <c r="AU46" s="1697">
        <v>52.852737085582106</v>
      </c>
      <c r="AV46" s="1697">
        <v>18.565903005058033</v>
      </c>
      <c r="AW46" s="1698">
        <v>-4.742069849407244</v>
      </c>
      <c r="AX46" s="1667">
        <v>15.347570493872254</v>
      </c>
    </row>
    <row r="47" spans="2:50" s="1172" customFormat="1" ht="27.75" hidden="1" customHeight="1" thickBot="1">
      <c r="B47" s="1774"/>
      <c r="C47" s="1927"/>
      <c r="D47" s="1928"/>
      <c r="E47" s="71">
        <v>22.222222222222221</v>
      </c>
      <c r="F47" s="71">
        <v>80</v>
      </c>
      <c r="G47" s="71">
        <v>0</v>
      </c>
      <c r="H47" s="1162">
        <v>0</v>
      </c>
      <c r="I47" s="1162" t="e">
        <v>#DIV/0!</v>
      </c>
      <c r="J47" s="72" t="e">
        <v>#DIV/0!</v>
      </c>
      <c r="K47" s="1166">
        <v>0</v>
      </c>
      <c r="L47" s="1164">
        <v>0</v>
      </c>
      <c r="M47" s="1164" t="e">
        <v>#DIV/0!</v>
      </c>
      <c r="N47" s="1162" t="e">
        <v>#DIV/0!</v>
      </c>
      <c r="O47" s="1167">
        <v>430.57381948595338</v>
      </c>
      <c r="P47" s="1167">
        <v>285.73675930781332</v>
      </c>
      <c r="Q47" s="1167">
        <v>169.82022627889219</v>
      </c>
      <c r="R47" s="1753">
        <v>230.15843885728268</v>
      </c>
      <c r="S47" s="1192">
        <v>225.93694229625223</v>
      </c>
      <c r="T47" s="1168">
        <v>437.38474434199503</v>
      </c>
      <c r="U47" s="1168">
        <v>586.88410825815401</v>
      </c>
      <c r="V47" s="1168">
        <v>690.03215434083597</v>
      </c>
      <c r="W47" s="1168">
        <v>732.32472324723244</v>
      </c>
      <c r="X47" s="1168">
        <v>506.76280457483836</v>
      </c>
      <c r="Y47" s="1168">
        <v>624.24242424242425</v>
      </c>
      <c r="Z47" s="1168">
        <v>956.52173913043475</v>
      </c>
      <c r="AA47" s="1168">
        <v>785.56111508220158</v>
      </c>
      <c r="AB47" s="1168">
        <v>561.30773845230954</v>
      </c>
      <c r="AC47" s="1168">
        <v>226.75988428158149</v>
      </c>
      <c r="AD47" s="1168">
        <v>149.19450568085466</v>
      </c>
      <c r="AE47" s="1167">
        <v>425.15327393116979</v>
      </c>
      <c r="AF47" s="1169">
        <v>310.05209440782482</v>
      </c>
      <c r="AG47" s="1170">
        <v>204.89731437598735</v>
      </c>
      <c r="AH47" s="1168">
        <v>128.82330394787274</v>
      </c>
      <c r="AI47" s="1168">
        <v>184.52169800165544</v>
      </c>
      <c r="AJ47" s="1168">
        <v>185.50792171481828</v>
      </c>
      <c r="AK47" s="1168">
        <v>133.31653733749874</v>
      </c>
      <c r="AL47" s="1168">
        <v>134.97203414777746</v>
      </c>
      <c r="AM47" s="1168">
        <v>153.16882416396979</v>
      </c>
      <c r="AN47" s="1168">
        <v>106.75084175084176</v>
      </c>
      <c r="AO47" s="1168">
        <v>102.1747042766151</v>
      </c>
      <c r="AP47" s="1168">
        <v>112.26888960136796</v>
      </c>
      <c r="AQ47" s="1168">
        <v>120.88028917712099</v>
      </c>
      <c r="AR47" s="1168">
        <v>110.59331666287792</v>
      </c>
      <c r="AS47" s="1171">
        <v>134.48826164702263</v>
      </c>
      <c r="AT47" s="1670">
        <v>123.88173573130797</v>
      </c>
      <c r="AU47" s="1671">
        <v>152.85273708558211</v>
      </c>
      <c r="AV47" s="1671">
        <v>118.56590300505803</v>
      </c>
      <c r="AW47" s="1671">
        <v>95.257930150592756</v>
      </c>
      <c r="AX47" s="1670">
        <v>115.34757049387225</v>
      </c>
    </row>
    <row r="48" spans="2:50" ht="27.75" customHeight="1">
      <c r="B48" s="1774"/>
      <c r="C48" s="1929" t="s">
        <v>177</v>
      </c>
      <c r="D48" s="1925"/>
      <c r="E48" s="40">
        <v>0</v>
      </c>
      <c r="F48" s="41">
        <v>0</v>
      </c>
      <c r="G48" s="40">
        <v>0</v>
      </c>
      <c r="H48" s="1175">
        <v>0</v>
      </c>
      <c r="I48" s="1134">
        <v>0</v>
      </c>
      <c r="J48" s="45">
        <v>0</v>
      </c>
      <c r="K48" s="1135">
        <v>0</v>
      </c>
      <c r="L48" s="1207">
        <v>0</v>
      </c>
      <c r="M48" s="1174">
        <v>0</v>
      </c>
      <c r="N48" s="1175">
        <v>234</v>
      </c>
      <c r="O48" s="1138">
        <v>1312</v>
      </c>
      <c r="P48" s="1176">
        <v>1461</v>
      </c>
      <c r="Q48" s="1138">
        <v>1777</v>
      </c>
      <c r="R48" s="1751">
        <v>2163</v>
      </c>
      <c r="S48" s="1733">
        <v>220</v>
      </c>
      <c r="T48" s="1137">
        <v>284</v>
      </c>
      <c r="U48" s="1137">
        <v>265</v>
      </c>
      <c r="V48" s="1137">
        <v>168</v>
      </c>
      <c r="W48" s="1137">
        <v>152</v>
      </c>
      <c r="X48" s="1137">
        <v>279</v>
      </c>
      <c r="Y48" s="1137">
        <v>303</v>
      </c>
      <c r="Z48" s="1137">
        <v>248</v>
      </c>
      <c r="AA48" s="1137">
        <v>311</v>
      </c>
      <c r="AB48" s="1137">
        <v>265</v>
      </c>
      <c r="AC48" s="1137">
        <v>186</v>
      </c>
      <c r="AD48" s="1137">
        <v>250</v>
      </c>
      <c r="AE48" s="1138">
        <v>2931</v>
      </c>
      <c r="AF48" s="1139">
        <v>2916</v>
      </c>
      <c r="AG48" s="1140">
        <v>295</v>
      </c>
      <c r="AH48" s="1137">
        <v>226</v>
      </c>
      <c r="AI48" s="1137">
        <v>233</v>
      </c>
      <c r="AJ48" s="1137">
        <v>211</v>
      </c>
      <c r="AK48" s="1137">
        <v>183</v>
      </c>
      <c r="AL48" s="1137">
        <v>188</v>
      </c>
      <c r="AM48" s="1137">
        <v>166</v>
      </c>
      <c r="AN48" s="1137">
        <v>119</v>
      </c>
      <c r="AO48" s="1137">
        <v>126</v>
      </c>
      <c r="AP48" s="1137">
        <v>122</v>
      </c>
      <c r="AQ48" s="1137">
        <v>121</v>
      </c>
      <c r="AR48" s="1137">
        <v>48</v>
      </c>
      <c r="AS48" s="1141">
        <v>2038</v>
      </c>
      <c r="AT48" s="1665">
        <v>1500</v>
      </c>
      <c r="AU48" s="1666">
        <v>68</v>
      </c>
      <c r="AV48" s="1666">
        <v>66</v>
      </c>
      <c r="AW48" s="1424">
        <v>82</v>
      </c>
      <c r="AX48" s="1665">
        <v>216</v>
      </c>
    </row>
    <row r="49" spans="2:50" ht="27.6" customHeight="1" thickBot="1">
      <c r="B49" s="1774"/>
      <c r="C49" s="1930"/>
      <c r="D49" s="1926"/>
      <c r="E49" s="1145" t="e">
        <v>#DIV/0!</v>
      </c>
      <c r="F49" s="1146" t="e">
        <v>#DIV/0!</v>
      </c>
      <c r="G49" s="1145" t="e">
        <v>#DIV/0!</v>
      </c>
      <c r="H49" s="1196">
        <v>0</v>
      </c>
      <c r="I49" s="1214" t="e">
        <v>#DIV/0!</v>
      </c>
      <c r="J49" s="453">
        <v>0</v>
      </c>
      <c r="K49" s="1150" t="e">
        <v>#DIV/0!</v>
      </c>
      <c r="L49" s="1210" t="e">
        <v>#DIV/0!</v>
      </c>
      <c r="M49" s="1313" t="e">
        <v>#DIV/0!</v>
      </c>
      <c r="N49" s="1182" t="e">
        <v>#DIV/0!</v>
      </c>
      <c r="O49" s="1305" t="e">
        <v>#DIV/0!</v>
      </c>
      <c r="P49" s="1309">
        <v>524.35897435897436</v>
      </c>
      <c r="Q49" s="1305">
        <v>35.442073170731703</v>
      </c>
      <c r="R49" s="1759">
        <v>48.049281314168354</v>
      </c>
      <c r="S49" s="1740">
        <v>81.818181818181813</v>
      </c>
      <c r="T49" s="1310">
        <v>144.82758620689654</v>
      </c>
      <c r="U49" s="1310">
        <v>81.506849315068479</v>
      </c>
      <c r="V49" s="1310">
        <v>0</v>
      </c>
      <c r="W49" s="1310">
        <v>-14.606741573033716</v>
      </c>
      <c r="X49" s="1310">
        <v>76.582278481012679</v>
      </c>
      <c r="Y49" s="1310">
        <v>76.16279069767441</v>
      </c>
      <c r="Z49" s="1310">
        <v>131.77570093457942</v>
      </c>
      <c r="AA49" s="1310">
        <v>122.14285714285717</v>
      </c>
      <c r="AB49" s="1310">
        <v>184.94623655913978</v>
      </c>
      <c r="AC49" s="1311">
        <v>70.642201834862391</v>
      </c>
      <c r="AD49" s="1310">
        <v>13.122171945701353</v>
      </c>
      <c r="AE49" s="1157">
        <v>64.940911648846367</v>
      </c>
      <c r="AF49" s="1186">
        <v>34.81276005547852</v>
      </c>
      <c r="AG49" s="1312">
        <v>34.090909090909093</v>
      </c>
      <c r="AH49" s="1310">
        <v>-20.422535211267601</v>
      </c>
      <c r="AI49" s="1310">
        <v>-12.075471698113205</v>
      </c>
      <c r="AJ49" s="1310">
        <v>25.595238095238088</v>
      </c>
      <c r="AK49" s="1310">
        <v>20.39473684210526</v>
      </c>
      <c r="AL49" s="1310">
        <v>-32.616487455197131</v>
      </c>
      <c r="AM49" s="1310">
        <v>-45.21452145214522</v>
      </c>
      <c r="AN49" s="1310">
        <v>-52.016129032258064</v>
      </c>
      <c r="AO49" s="1310">
        <v>-59.485530546623792</v>
      </c>
      <c r="AP49" s="1310">
        <v>-53.962264150943398</v>
      </c>
      <c r="AQ49" s="1310">
        <v>-34.946236559139791</v>
      </c>
      <c r="AR49" s="1310">
        <v>-80.8</v>
      </c>
      <c r="AS49" s="1160">
        <v>-30.467417263732514</v>
      </c>
      <c r="AT49" s="1672">
        <v>-48.559670781893004</v>
      </c>
      <c r="AU49" s="1697">
        <v>-76.949152542372886</v>
      </c>
      <c r="AV49" s="1697">
        <v>-70.796460176991147</v>
      </c>
      <c r="AW49" s="1698">
        <v>-64.806866952789704</v>
      </c>
      <c r="AX49" s="1667">
        <v>-71.352785145888589</v>
      </c>
    </row>
    <row r="50" spans="2:50" s="1172" customFormat="1" ht="27.6" hidden="1" customHeight="1" thickBot="1">
      <c r="B50" s="1774"/>
      <c r="C50" s="1927"/>
      <c r="D50" s="1928"/>
      <c r="E50" s="71" t="e">
        <v>#DIV/0!</v>
      </c>
      <c r="F50" s="71" t="e">
        <v>#DIV/0!</v>
      </c>
      <c r="G50" s="71" t="e">
        <v>#DIV/0!</v>
      </c>
      <c r="H50" s="1162" t="e">
        <v>#DIV/0!</v>
      </c>
      <c r="I50" s="1189" t="e">
        <v>#DIV/0!</v>
      </c>
      <c r="J50" s="1191" t="e">
        <v>#DIV/0!</v>
      </c>
      <c r="K50" s="1166" t="e">
        <v>#DIV/0!</v>
      </c>
      <c r="L50" s="1164" t="e">
        <v>#DIV/0!</v>
      </c>
      <c r="M50" s="1164" t="e">
        <v>#DIV/0!</v>
      </c>
      <c r="N50" s="1162" t="e">
        <v>#DIV/0!</v>
      </c>
      <c r="O50" s="1167" t="e">
        <v>#DIV/0!</v>
      </c>
      <c r="P50" s="1167">
        <v>624.35897435897436</v>
      </c>
      <c r="Q50" s="1167">
        <v>135.4420731707317</v>
      </c>
      <c r="R50" s="1753">
        <v>148.04928131416835</v>
      </c>
      <c r="S50" s="1192">
        <v>181.81818181818181</v>
      </c>
      <c r="T50" s="1168">
        <v>244.82758620689654</v>
      </c>
      <c r="U50" s="1168">
        <v>181.50684931506848</v>
      </c>
      <c r="V50" s="1168">
        <v>77.777777777777786</v>
      </c>
      <c r="W50" s="1168">
        <v>85.393258426966284</v>
      </c>
      <c r="X50" s="1168">
        <v>176.58227848101268</v>
      </c>
      <c r="Y50" s="1168">
        <v>176.16279069767441</v>
      </c>
      <c r="Z50" s="1168">
        <v>231.77570093457942</v>
      </c>
      <c r="AA50" s="1168">
        <v>222.14285714285717</v>
      </c>
      <c r="AB50" s="1168">
        <v>284.94623655913978</v>
      </c>
      <c r="AC50" s="1168">
        <v>170.64220183486239</v>
      </c>
      <c r="AD50" s="1168">
        <v>113.12217194570135</v>
      </c>
      <c r="AE50" s="1167">
        <v>164.94091164884637</v>
      </c>
      <c r="AF50" s="1169">
        <v>134.81276005547852</v>
      </c>
      <c r="AG50" s="1170">
        <v>134.09090909090909</v>
      </c>
      <c r="AH50" s="1168">
        <v>79.577464788732399</v>
      </c>
      <c r="AI50" s="1168">
        <v>87.924528301886795</v>
      </c>
      <c r="AJ50" s="1168">
        <v>125.59523809523809</v>
      </c>
      <c r="AK50" s="1168">
        <v>120.39473684210526</v>
      </c>
      <c r="AL50" s="1168">
        <v>67.383512544802869</v>
      </c>
      <c r="AM50" s="1168">
        <v>54.78547854785478</v>
      </c>
      <c r="AN50" s="1168">
        <v>47.983870967741936</v>
      </c>
      <c r="AO50" s="1168">
        <v>40.514469453376208</v>
      </c>
      <c r="AP50" s="1168">
        <v>46.037735849056602</v>
      </c>
      <c r="AQ50" s="1168">
        <v>65.053763440860209</v>
      </c>
      <c r="AR50" s="1168">
        <v>19.2</v>
      </c>
      <c r="AS50" s="1171">
        <v>69.532582736267486</v>
      </c>
      <c r="AT50" s="1670">
        <v>51.440329218106996</v>
      </c>
      <c r="AU50" s="1671">
        <v>23.050847457627118</v>
      </c>
      <c r="AV50" s="1671">
        <v>29.20353982300885</v>
      </c>
      <c r="AW50" s="1671">
        <v>35.193133047210303</v>
      </c>
      <c r="AX50" s="1670">
        <v>28.647214854111407</v>
      </c>
    </row>
    <row r="51" spans="2:50" ht="27.75" customHeight="1">
      <c r="B51" s="1774"/>
      <c r="C51" s="1929" t="s">
        <v>178</v>
      </c>
      <c r="D51" s="1925"/>
      <c r="E51" s="40">
        <v>4</v>
      </c>
      <c r="F51" s="41">
        <v>4</v>
      </c>
      <c r="G51" s="40">
        <v>0</v>
      </c>
      <c r="H51" s="1175">
        <v>0</v>
      </c>
      <c r="I51" s="1134">
        <v>1</v>
      </c>
      <c r="J51" s="45">
        <v>1</v>
      </c>
      <c r="K51" s="1135">
        <v>0</v>
      </c>
      <c r="L51" s="1207">
        <v>0</v>
      </c>
      <c r="M51" s="1174">
        <v>3346</v>
      </c>
      <c r="N51" s="1175">
        <v>5487</v>
      </c>
      <c r="O51" s="1138">
        <v>13095</v>
      </c>
      <c r="P51" s="1176">
        <v>14886</v>
      </c>
      <c r="Q51" s="1138">
        <v>22689</v>
      </c>
      <c r="R51" s="1751">
        <v>35461</v>
      </c>
      <c r="S51" s="1733">
        <v>3578</v>
      </c>
      <c r="T51" s="1137">
        <v>4934</v>
      </c>
      <c r="U51" s="1137">
        <v>8192</v>
      </c>
      <c r="V51" s="1137">
        <v>8416</v>
      </c>
      <c r="W51" s="1137">
        <v>9771</v>
      </c>
      <c r="X51" s="1137">
        <v>9912</v>
      </c>
      <c r="Y51" s="1137">
        <v>7113</v>
      </c>
      <c r="Z51" s="1137">
        <v>11632</v>
      </c>
      <c r="AA51" s="1137">
        <v>10679</v>
      </c>
      <c r="AB51" s="1137">
        <v>9092</v>
      </c>
      <c r="AC51" s="1137">
        <v>9220</v>
      </c>
      <c r="AD51" s="1137">
        <v>8548</v>
      </c>
      <c r="AE51" s="1138">
        <v>101087</v>
      </c>
      <c r="AF51" s="1139">
        <v>113738</v>
      </c>
      <c r="AG51" s="1140">
        <v>7487</v>
      </c>
      <c r="AH51" s="1137">
        <v>6496</v>
      </c>
      <c r="AI51" s="1137">
        <v>15372</v>
      </c>
      <c r="AJ51" s="1137">
        <v>15713</v>
      </c>
      <c r="AK51" s="1137">
        <v>13046</v>
      </c>
      <c r="AL51" s="1137">
        <v>13567</v>
      </c>
      <c r="AM51" s="1137">
        <v>11193</v>
      </c>
      <c r="AN51" s="1137">
        <v>12563</v>
      </c>
      <c r="AO51" s="1137">
        <v>11103</v>
      </c>
      <c r="AP51" s="1137">
        <v>10383</v>
      </c>
      <c r="AQ51" s="1137">
        <v>11249</v>
      </c>
      <c r="AR51" s="1137">
        <v>9682</v>
      </c>
      <c r="AS51" s="1141">
        <v>137854</v>
      </c>
      <c r="AT51" s="1665">
        <v>143013</v>
      </c>
      <c r="AU51" s="1666">
        <v>11827</v>
      </c>
      <c r="AV51" s="1666">
        <v>7904</v>
      </c>
      <c r="AW51" s="1424">
        <v>14783</v>
      </c>
      <c r="AX51" s="1665">
        <v>34514</v>
      </c>
    </row>
    <row r="52" spans="2:50" ht="27.6" customHeight="1" thickBot="1">
      <c r="B52" s="1774"/>
      <c r="C52" s="1930"/>
      <c r="D52" s="1926"/>
      <c r="E52" s="1314">
        <v>-77.777777777777771</v>
      </c>
      <c r="F52" s="1315">
        <v>-20</v>
      </c>
      <c r="G52" s="1314">
        <v>-100</v>
      </c>
      <c r="H52" s="1285">
        <v>0</v>
      </c>
      <c r="I52" s="1286" t="e">
        <v>#DIV/0!</v>
      </c>
      <c r="J52" s="1287">
        <v>0</v>
      </c>
      <c r="K52" s="1270" t="e">
        <v>#DIV/0!</v>
      </c>
      <c r="L52" s="1287">
        <v>-100</v>
      </c>
      <c r="M52" s="1316" t="e">
        <v>#DIV/0!</v>
      </c>
      <c r="N52" s="1317" t="e">
        <v>#DIV/0!</v>
      </c>
      <c r="O52" s="1318">
        <v>291.36282127913927</v>
      </c>
      <c r="P52" s="1219">
        <v>171.29579004920726</v>
      </c>
      <c r="Q52" s="1319">
        <v>73.264604810996559</v>
      </c>
      <c r="R52" s="1754">
        <v>138.21711675399703</v>
      </c>
      <c r="S52" s="1741">
        <v>129.35897435897434</v>
      </c>
      <c r="T52" s="1290">
        <v>358.12441968430829</v>
      </c>
      <c r="U52" s="1290">
        <v>532.58687258687257</v>
      </c>
      <c r="V52" s="1290">
        <v>0</v>
      </c>
      <c r="W52" s="1290">
        <v>730.16142735768904</v>
      </c>
      <c r="X52" s="1290">
        <v>434.91635186184567</v>
      </c>
      <c r="Y52" s="1290">
        <v>600.09842519685037</v>
      </c>
      <c r="Z52" s="1290">
        <v>924.84581497797353</v>
      </c>
      <c r="AA52" s="1290">
        <v>748.21286735504361</v>
      </c>
      <c r="AB52" s="1290">
        <v>477.63659466327829</v>
      </c>
      <c r="AC52" s="1291">
        <v>128.27432532805153</v>
      </c>
      <c r="AD52" s="1290">
        <v>50.599013389711075</v>
      </c>
      <c r="AE52" s="1319">
        <v>345.53307770285164</v>
      </c>
      <c r="AF52" s="1320">
        <v>220.74109585178081</v>
      </c>
      <c r="AG52" s="1321">
        <v>109.25097820011177</v>
      </c>
      <c r="AH52" s="1290">
        <v>31.657884069720296</v>
      </c>
      <c r="AI52" s="1290">
        <v>87.646484375</v>
      </c>
      <c r="AJ52" s="1290">
        <v>86.703897338403038</v>
      </c>
      <c r="AK52" s="1290">
        <v>33.517551939412556</v>
      </c>
      <c r="AL52" s="1290">
        <v>36.874495560936253</v>
      </c>
      <c r="AM52" s="1290">
        <v>57.359763812737242</v>
      </c>
      <c r="AN52" s="1290">
        <v>8.0037826685006763</v>
      </c>
      <c r="AO52" s="1290">
        <v>3.9704092143459064</v>
      </c>
      <c r="AP52" s="1290">
        <v>14.199296084469864</v>
      </c>
      <c r="AQ52" s="1290">
        <v>22.0065075921909</v>
      </c>
      <c r="AR52" s="1290">
        <v>13.266261113710812</v>
      </c>
      <c r="AS52" s="1661">
        <v>36.371640270262247</v>
      </c>
      <c r="AT52" s="1672">
        <v>25.738979057131289</v>
      </c>
      <c r="AU52" s="1695">
        <v>57.967143047949776</v>
      </c>
      <c r="AV52" s="1695">
        <v>21.674876847290633</v>
      </c>
      <c r="AW52" s="1696">
        <v>-3.8316419463960472</v>
      </c>
      <c r="AX52" s="1667">
        <v>17.574518821325142</v>
      </c>
    </row>
    <row r="53" spans="2:50" s="1172" customFormat="1" ht="25.35" hidden="1" customHeight="1" thickTop="1" thickBot="1">
      <c r="B53" s="1923"/>
      <c r="C53" s="1931"/>
      <c r="D53" s="1932"/>
      <c r="E53" s="1322">
        <v>22.222222222222221</v>
      </c>
      <c r="F53" s="1322">
        <v>80</v>
      </c>
      <c r="G53" s="1323">
        <v>0</v>
      </c>
      <c r="H53" s="1296">
        <v>0</v>
      </c>
      <c r="I53" s="1325" t="e">
        <v>#DIV/0!</v>
      </c>
      <c r="J53" s="1296" t="e">
        <v>#DIV/0!</v>
      </c>
      <c r="K53" s="1326" t="e">
        <v>#DIV/0!</v>
      </c>
      <c r="L53" s="1296">
        <v>0</v>
      </c>
      <c r="M53" s="1324" t="e">
        <v>#DIV/0!</v>
      </c>
      <c r="N53" s="1296" t="e">
        <v>#DIV/0!</v>
      </c>
      <c r="O53" s="1327">
        <v>391.36282127913927</v>
      </c>
      <c r="P53" s="1327">
        <v>271.29579004920726</v>
      </c>
      <c r="Q53" s="1328">
        <v>173.26460481099656</v>
      </c>
      <c r="R53" s="1732">
        <v>238.21711675399703</v>
      </c>
      <c r="S53" s="1329">
        <v>229.35897435897434</v>
      </c>
      <c r="T53" s="1329">
        <v>458.12441968430829</v>
      </c>
      <c r="U53" s="1329">
        <v>632.58687258687257</v>
      </c>
      <c r="V53" s="1329">
        <v>818.67704280155635</v>
      </c>
      <c r="W53" s="1329">
        <v>830.16142735768904</v>
      </c>
      <c r="X53" s="1329">
        <v>534.91635186184567</v>
      </c>
      <c r="Y53" s="1329">
        <v>700.09842519685037</v>
      </c>
      <c r="Z53" s="1329">
        <v>1024.8458149779735</v>
      </c>
      <c r="AA53" s="1329">
        <v>848.21286735504361</v>
      </c>
      <c r="AB53" s="1329">
        <v>577.63659466327829</v>
      </c>
      <c r="AC53" s="1329">
        <v>228.27432532805153</v>
      </c>
      <c r="AD53" s="1329">
        <v>150.59901338971108</v>
      </c>
      <c r="AE53" s="1200">
        <v>445.53307770285164</v>
      </c>
      <c r="AF53" s="1330">
        <v>320.74109585178081</v>
      </c>
      <c r="AG53" s="1331">
        <v>209.25097820011177</v>
      </c>
      <c r="AH53" s="1329">
        <v>131.6578840697203</v>
      </c>
      <c r="AI53" s="1329">
        <v>187.646484375</v>
      </c>
      <c r="AJ53" s="1329">
        <v>186.70389733840304</v>
      </c>
      <c r="AK53" s="1329">
        <v>133.51755193941256</v>
      </c>
      <c r="AL53" s="1329">
        <v>136.87449556093625</v>
      </c>
      <c r="AM53" s="1329">
        <v>157.35976381273724</v>
      </c>
      <c r="AN53" s="1329">
        <v>108.00378266850068</v>
      </c>
      <c r="AO53" s="1329">
        <v>103.97040921434591</v>
      </c>
      <c r="AP53" s="1329">
        <v>114.19929608446986</v>
      </c>
      <c r="AQ53" s="1329">
        <v>122.0065075921909</v>
      </c>
      <c r="AR53" s="1329">
        <v>113.26626111371081</v>
      </c>
      <c r="AS53" s="1662">
        <v>136.37164027026225</v>
      </c>
      <c r="AT53" s="1670">
        <v>125.73897905713129</v>
      </c>
      <c r="AU53" s="1671">
        <v>157.96714304794978</v>
      </c>
      <c r="AV53" s="1671">
        <v>121.67487684729063</v>
      </c>
      <c r="AW53" s="1671">
        <v>96.168358053603953</v>
      </c>
      <c r="AX53" s="1699">
        <v>117.57451882132514</v>
      </c>
    </row>
    <row r="54" spans="2:50" ht="27.75" customHeight="1" thickTop="1" thickBot="1">
      <c r="B54" s="1201" t="s">
        <v>183</v>
      </c>
      <c r="C54" s="1202"/>
      <c r="D54" s="1202"/>
      <c r="E54" s="1203"/>
      <c r="F54" s="1203"/>
      <c r="G54" s="1204"/>
      <c r="H54" s="1204"/>
      <c r="I54" s="1204"/>
      <c r="J54" s="1283"/>
      <c r="K54" s="1203"/>
      <c r="L54" s="1204"/>
      <c r="M54" s="1203"/>
      <c r="N54" s="1204"/>
      <c r="O54" s="1204"/>
      <c r="P54" s="1204"/>
      <c r="Q54" s="1204"/>
      <c r="R54" s="1203"/>
      <c r="S54" s="1204"/>
      <c r="T54" s="1204"/>
      <c r="U54" s="1204"/>
      <c r="V54" s="1204"/>
      <c r="W54" s="1204"/>
      <c r="X54" s="1204"/>
      <c r="Y54" s="1204"/>
      <c r="Z54" s="1204"/>
      <c r="AA54" s="1204"/>
      <c r="AB54" s="1204"/>
      <c r="AC54" s="1204"/>
      <c r="AD54" s="1204"/>
      <c r="AE54" s="1205"/>
      <c r="AF54" s="1204"/>
      <c r="AG54" s="1204"/>
      <c r="AH54" s="1204"/>
      <c r="AI54" s="1204"/>
      <c r="AJ54" s="1204"/>
      <c r="AK54" s="1204"/>
      <c r="AL54" s="1204"/>
      <c r="AM54" s="1204"/>
      <c r="AN54" s="1204"/>
      <c r="AO54" s="1204"/>
      <c r="AP54" s="1204"/>
      <c r="AQ54" s="1204"/>
      <c r="AR54" s="1204"/>
      <c r="AS54" s="1206"/>
      <c r="AT54" s="1676"/>
      <c r="AU54" s="1677"/>
      <c r="AV54" s="1677"/>
      <c r="AW54" s="1678"/>
      <c r="AX54" s="1679"/>
    </row>
    <row r="55" spans="2:50" ht="27.6" customHeight="1">
      <c r="B55" s="1774"/>
      <c r="C55" s="1924" t="s">
        <v>62</v>
      </c>
      <c r="D55" s="1925"/>
      <c r="E55" s="1134">
        <v>1402693</v>
      </c>
      <c r="F55" s="1207">
        <v>1437171</v>
      </c>
      <c r="G55" s="1134">
        <v>1520670</v>
      </c>
      <c r="H55" s="1207">
        <v>1542897</v>
      </c>
      <c r="I55" s="1134">
        <v>1633199</v>
      </c>
      <c r="J55" s="1207">
        <v>1664379</v>
      </c>
      <c r="K55" s="1135">
        <v>1923808</v>
      </c>
      <c r="L55" s="1207">
        <v>1919018</v>
      </c>
      <c r="M55" s="1174">
        <v>1959570</v>
      </c>
      <c r="N55" s="1175">
        <v>2155009</v>
      </c>
      <c r="O55" s="1138">
        <v>2621925</v>
      </c>
      <c r="P55" s="1176">
        <v>2703311</v>
      </c>
      <c r="Q55" s="1138">
        <v>2726275</v>
      </c>
      <c r="R55" s="1751">
        <v>2848801</v>
      </c>
      <c r="S55" s="1733">
        <v>242379</v>
      </c>
      <c r="T55" s="1137">
        <v>267461</v>
      </c>
      <c r="U55" s="1137">
        <v>332582</v>
      </c>
      <c r="V55" s="1137">
        <v>264843</v>
      </c>
      <c r="W55" s="1137">
        <v>285630</v>
      </c>
      <c r="X55" s="1137">
        <v>317403</v>
      </c>
      <c r="Y55" s="1137">
        <v>308930</v>
      </c>
      <c r="Z55" s="1137">
        <v>301840</v>
      </c>
      <c r="AA55" s="1137">
        <v>347393</v>
      </c>
      <c r="AB55" s="1137">
        <v>327046</v>
      </c>
      <c r="AC55" s="1137">
        <v>343981</v>
      </c>
      <c r="AD55" s="1137">
        <v>340143</v>
      </c>
      <c r="AE55" s="1138">
        <v>3679631</v>
      </c>
      <c r="AF55" s="1139">
        <v>3854968</v>
      </c>
      <c r="AG55" s="1140">
        <v>323755</v>
      </c>
      <c r="AH55" s="1137">
        <v>299328</v>
      </c>
      <c r="AI55" s="1137">
        <v>394676</v>
      </c>
      <c r="AJ55" s="1137">
        <v>338927</v>
      </c>
      <c r="AK55" s="1137">
        <v>360872</v>
      </c>
      <c r="AL55" s="1137">
        <v>375513</v>
      </c>
      <c r="AM55" s="1137">
        <v>381082</v>
      </c>
      <c r="AN55" s="1137">
        <v>371727</v>
      </c>
      <c r="AO55" s="1137">
        <v>403221</v>
      </c>
      <c r="AP55" s="1137">
        <v>424699</v>
      </c>
      <c r="AQ55" s="1137">
        <v>438261</v>
      </c>
      <c r="AR55" s="1137">
        <v>420660</v>
      </c>
      <c r="AS55" s="1141">
        <v>4532721</v>
      </c>
      <c r="AT55" s="1665">
        <v>4747889</v>
      </c>
      <c r="AU55" s="1666">
        <v>382458</v>
      </c>
      <c r="AV55" s="1666">
        <v>373348</v>
      </c>
      <c r="AW55" s="1424">
        <v>477121</v>
      </c>
      <c r="AX55" s="1665">
        <v>1232927</v>
      </c>
    </row>
    <row r="56" spans="2:50" ht="27.6" customHeight="1" thickBot="1">
      <c r="B56" s="1774"/>
      <c r="C56" s="1781"/>
      <c r="D56" s="1926"/>
      <c r="E56" s="1143">
        <v>16.453992680804717</v>
      </c>
      <c r="F56" s="1196">
        <v>15.406037177682478</v>
      </c>
      <c r="G56" s="1266">
        <v>8.4107498932410607</v>
      </c>
      <c r="H56" s="1332">
        <v>7.3565358610770772</v>
      </c>
      <c r="I56" s="1266">
        <v>7.3999618589174503</v>
      </c>
      <c r="J56" s="1333">
        <v>7.8736299312267732</v>
      </c>
      <c r="K56" s="1150">
        <v>17.793851208578985</v>
      </c>
      <c r="L56" s="1334">
        <v>15.299339873910924</v>
      </c>
      <c r="M56" s="1181">
        <v>1.8589173139938993</v>
      </c>
      <c r="N56" s="1196">
        <v>12.297487569162982</v>
      </c>
      <c r="O56" s="1157">
        <v>33.801037982822777</v>
      </c>
      <c r="P56" s="1335">
        <v>25.443142000799071</v>
      </c>
      <c r="Q56" s="1157">
        <v>3.9799002641189247</v>
      </c>
      <c r="R56" s="1760">
        <v>5.3819186915600881</v>
      </c>
      <c r="S56" s="1734">
        <v>-1.7666512657150406</v>
      </c>
      <c r="T56" s="1156">
        <v>29.370707168424104</v>
      </c>
      <c r="U56" s="1156">
        <v>24.834658318882362</v>
      </c>
      <c r="V56" s="1156">
        <v>16.224459345597523</v>
      </c>
      <c r="W56" s="1156">
        <v>31.635220705483306</v>
      </c>
      <c r="X56" s="1156">
        <v>42.129868036306817</v>
      </c>
      <c r="Y56" s="1156">
        <v>38.811878518824727</v>
      </c>
      <c r="Z56" s="1156">
        <v>48.894293141805747</v>
      </c>
      <c r="AA56" s="1156">
        <v>51.592098200843935</v>
      </c>
      <c r="AB56" s="1156">
        <v>41.677713374747668</v>
      </c>
      <c r="AC56" s="1156">
        <v>53.429380673074775</v>
      </c>
      <c r="AD56" s="1156">
        <v>48.708095063218082</v>
      </c>
      <c r="AE56" s="1157">
        <v>34.969179558188358</v>
      </c>
      <c r="AF56" s="1186">
        <v>35.318964013281374</v>
      </c>
      <c r="AG56" s="1159">
        <v>33.573865722690499</v>
      </c>
      <c r="AH56" s="1156">
        <v>11.914634283129132</v>
      </c>
      <c r="AI56" s="1156">
        <v>18.670282817470579</v>
      </c>
      <c r="AJ56" s="1156">
        <v>27.972798979017767</v>
      </c>
      <c r="AK56" s="1156">
        <v>26.342471028953554</v>
      </c>
      <c r="AL56" s="1156">
        <v>18.307955501365768</v>
      </c>
      <c r="AM56" s="1156">
        <v>23.355452691548237</v>
      </c>
      <c r="AN56" s="1156">
        <v>23.153657566922874</v>
      </c>
      <c r="AO56" s="1156">
        <v>16.0705598558405</v>
      </c>
      <c r="AP56" s="1156">
        <v>29.859102389266354</v>
      </c>
      <c r="AQ56" s="1156">
        <v>27.408490585235825</v>
      </c>
      <c r="AR56" s="1156">
        <v>23.6715146276713</v>
      </c>
      <c r="AS56" s="1160">
        <v>23.184118190111988</v>
      </c>
      <c r="AT56" s="1675">
        <v>23.16286412753621</v>
      </c>
      <c r="AU56" s="1668">
        <v>18.131920742536806</v>
      </c>
      <c r="AV56" s="1668">
        <v>24.728725678853962</v>
      </c>
      <c r="AW56" s="1669">
        <v>20.889286402010754</v>
      </c>
      <c r="AX56" s="1667">
        <v>21.141350751995319</v>
      </c>
    </row>
    <row r="57" spans="2:50" s="1172" customFormat="1" ht="27.75" hidden="1" customHeight="1" thickBot="1">
      <c r="B57" s="1774"/>
      <c r="C57" s="1927"/>
      <c r="D57" s="1928"/>
      <c r="E57" s="1162">
        <v>116.45399268080472</v>
      </c>
      <c r="F57" s="1162">
        <v>115.40603717768248</v>
      </c>
      <c r="G57" s="1162">
        <v>108.41074989324106</v>
      </c>
      <c r="H57" s="1162">
        <v>107.35653586107708</v>
      </c>
      <c r="I57" s="1162">
        <v>107.39996185891745</v>
      </c>
      <c r="J57" s="1164">
        <v>107.87362993122677</v>
      </c>
      <c r="K57" s="1166">
        <v>117.79385120857899</v>
      </c>
      <c r="L57" s="1164">
        <v>115.29933987391092</v>
      </c>
      <c r="M57" s="1164">
        <v>101.8589173139939</v>
      </c>
      <c r="N57" s="1162">
        <v>112.29748756916298</v>
      </c>
      <c r="O57" s="1167">
        <v>133.80103798282278</v>
      </c>
      <c r="P57" s="1167">
        <v>125.44314200079907</v>
      </c>
      <c r="Q57" s="1167">
        <v>103.97990026411892</v>
      </c>
      <c r="R57" s="1753">
        <v>105.38191869156009</v>
      </c>
      <c r="S57" s="1192">
        <v>98.233348734284959</v>
      </c>
      <c r="T57" s="1168">
        <v>129.3707071684241</v>
      </c>
      <c r="U57" s="1168">
        <v>124.83465831888236</v>
      </c>
      <c r="V57" s="1168">
        <v>116.22445934559752</v>
      </c>
      <c r="W57" s="1168">
        <v>131.63522070548331</v>
      </c>
      <c r="X57" s="1168">
        <v>142.12986803630682</v>
      </c>
      <c r="Y57" s="1168">
        <v>138.81187851882473</v>
      </c>
      <c r="Z57" s="1168">
        <v>148.89429314180575</v>
      </c>
      <c r="AA57" s="1168">
        <v>151.59209820084394</v>
      </c>
      <c r="AB57" s="1168">
        <v>141.67771337474767</v>
      </c>
      <c r="AC57" s="1168">
        <v>153.42938067307477</v>
      </c>
      <c r="AD57" s="1168">
        <v>148.70809506321808</v>
      </c>
      <c r="AE57" s="1167">
        <v>134.96917955818836</v>
      </c>
      <c r="AF57" s="1169">
        <v>135.31896401328137</v>
      </c>
      <c r="AG57" s="1170">
        <v>133.5738657226905</v>
      </c>
      <c r="AH57" s="1168">
        <v>111.91463428312913</v>
      </c>
      <c r="AI57" s="1168">
        <v>118.67028281747058</v>
      </c>
      <c r="AJ57" s="1168">
        <v>127.97279897901777</v>
      </c>
      <c r="AK57" s="1168">
        <v>126.34247102895355</v>
      </c>
      <c r="AL57" s="1168">
        <v>118.30795550136577</v>
      </c>
      <c r="AM57" s="1168">
        <v>123.35545269154824</v>
      </c>
      <c r="AN57" s="1168">
        <v>123.15365756692287</v>
      </c>
      <c r="AO57" s="1168">
        <v>116.0705598558405</v>
      </c>
      <c r="AP57" s="1168">
        <v>129.85910238926635</v>
      </c>
      <c r="AQ57" s="1168">
        <v>127.40849058523582</v>
      </c>
      <c r="AR57" s="1168">
        <v>123.6715146276713</v>
      </c>
      <c r="AS57" s="1171">
        <v>123.18411819011199</v>
      </c>
      <c r="AT57" s="1670">
        <v>123.16286412753621</v>
      </c>
      <c r="AU57" s="1671">
        <v>118.13192074253681</v>
      </c>
      <c r="AV57" s="1671">
        <v>124.72872567885396</v>
      </c>
      <c r="AW57" s="1671">
        <v>120.88928640201075</v>
      </c>
      <c r="AX57" s="1670">
        <v>121.14135075199532</v>
      </c>
    </row>
    <row r="58" spans="2:50" ht="27.75" customHeight="1">
      <c r="B58" s="1774"/>
      <c r="C58" s="1929" t="s">
        <v>177</v>
      </c>
      <c r="D58" s="1925"/>
      <c r="E58" s="1173">
        <v>678661</v>
      </c>
      <c r="F58" s="41">
        <v>671704</v>
      </c>
      <c r="G58" s="44">
        <v>658598</v>
      </c>
      <c r="H58" s="41">
        <v>644188</v>
      </c>
      <c r="I58" s="44">
        <v>616666</v>
      </c>
      <c r="J58" s="45">
        <v>632813</v>
      </c>
      <c r="K58" s="1135">
        <v>638557</v>
      </c>
      <c r="L58" s="1207">
        <v>601282</v>
      </c>
      <c r="M58" s="1174">
        <v>535751</v>
      </c>
      <c r="N58" s="1175">
        <v>544412</v>
      </c>
      <c r="O58" s="1138">
        <v>565604</v>
      </c>
      <c r="P58" s="1176">
        <v>570605</v>
      </c>
      <c r="Q58" s="1138">
        <v>580364</v>
      </c>
      <c r="R58" s="1751">
        <v>678171</v>
      </c>
      <c r="S58" s="1733">
        <v>70180</v>
      </c>
      <c r="T58" s="1137">
        <v>85639</v>
      </c>
      <c r="U58" s="1137">
        <v>109112</v>
      </c>
      <c r="V58" s="1137">
        <v>65759</v>
      </c>
      <c r="W58" s="1137">
        <v>66290</v>
      </c>
      <c r="X58" s="1137">
        <v>82044</v>
      </c>
      <c r="Y58" s="1137">
        <v>79840</v>
      </c>
      <c r="Z58" s="1137">
        <v>62420</v>
      </c>
      <c r="AA58" s="1137">
        <v>77441</v>
      </c>
      <c r="AB58" s="1137">
        <v>73950</v>
      </c>
      <c r="AC58" s="1137">
        <v>80422</v>
      </c>
      <c r="AD58" s="1137">
        <v>66523</v>
      </c>
      <c r="AE58" s="1138">
        <v>919620</v>
      </c>
      <c r="AF58" s="1139">
        <v>887361</v>
      </c>
      <c r="AG58" s="1140">
        <v>71421</v>
      </c>
      <c r="AH58" s="1137">
        <v>71217</v>
      </c>
      <c r="AI58" s="1137">
        <v>90034</v>
      </c>
      <c r="AJ58" s="1137">
        <v>66314</v>
      </c>
      <c r="AK58" s="1137">
        <v>60530</v>
      </c>
      <c r="AL58" s="1137">
        <v>67404</v>
      </c>
      <c r="AM58" s="1137">
        <v>78428</v>
      </c>
      <c r="AN58" s="1137">
        <v>62781</v>
      </c>
      <c r="AO58" s="1137">
        <v>81030</v>
      </c>
      <c r="AP58" s="1137">
        <v>88674</v>
      </c>
      <c r="AQ58" s="1137">
        <v>88574</v>
      </c>
      <c r="AR58" s="1137">
        <v>69176</v>
      </c>
      <c r="AS58" s="1141">
        <v>895583</v>
      </c>
      <c r="AT58" s="1665">
        <v>931579</v>
      </c>
      <c r="AU58" s="1666">
        <v>85033</v>
      </c>
      <c r="AV58" s="1666">
        <v>85539</v>
      </c>
      <c r="AW58" s="1424">
        <v>98096</v>
      </c>
      <c r="AX58" s="1665">
        <v>268668</v>
      </c>
    </row>
    <row r="59" spans="2:50" ht="25.5" customHeight="1" thickBot="1">
      <c r="B59" s="1774"/>
      <c r="C59" s="1930"/>
      <c r="D59" s="1926"/>
      <c r="E59" s="1144">
        <v>7.1102097504774235</v>
      </c>
      <c r="F59" s="1146">
        <v>4.9104744292979063</v>
      </c>
      <c r="G59" s="107">
        <v>-2.9562624049414836</v>
      </c>
      <c r="H59" s="449">
        <v>-4.0964472446196538</v>
      </c>
      <c r="I59" s="107">
        <v>-6.3668580833831925</v>
      </c>
      <c r="J59" s="453">
        <v>-1.7657888690878991</v>
      </c>
      <c r="K59" s="1150">
        <v>3.5498957296170204</v>
      </c>
      <c r="L59" s="1210">
        <v>-4.9826726062833728</v>
      </c>
      <c r="M59" s="1181">
        <v>-16.099737376616346</v>
      </c>
      <c r="N59" s="1182">
        <v>-9.45812447404046</v>
      </c>
      <c r="O59" s="1157">
        <v>5.5721781200595046</v>
      </c>
      <c r="P59" s="1183">
        <v>4.811245894653311</v>
      </c>
      <c r="Q59" s="1157">
        <v>2.6095996492245348</v>
      </c>
      <c r="R59" s="1752">
        <v>18.851219319844731</v>
      </c>
      <c r="S59" s="1735">
        <v>33.668552273203431</v>
      </c>
      <c r="T59" s="1180">
        <v>97.794304455274045</v>
      </c>
      <c r="U59" s="1180">
        <v>52.980763838259207</v>
      </c>
      <c r="V59" s="1180">
        <v>60.122236291029509</v>
      </c>
      <c r="W59" s="1180">
        <v>90.340827518879053</v>
      </c>
      <c r="X59" s="1180">
        <v>113.87904066736186</v>
      </c>
      <c r="Y59" s="1180">
        <v>74.262266457132881</v>
      </c>
      <c r="Z59" s="1180">
        <v>69.210333703814143</v>
      </c>
      <c r="AA59" s="1180">
        <v>33.825842017039065</v>
      </c>
      <c r="AB59" s="1180">
        <v>34.391015156471497</v>
      </c>
      <c r="AC59" s="1156">
        <v>50.237250140108358</v>
      </c>
      <c r="AD59" s="1180">
        <v>33.427602944421039</v>
      </c>
      <c r="AE59" s="1157">
        <v>58.455727784631705</v>
      </c>
      <c r="AF59" s="1186">
        <v>30.846202506447497</v>
      </c>
      <c r="AG59" s="1187">
        <v>1.768310059846101</v>
      </c>
      <c r="AH59" s="1180">
        <v>-16.840458202454485</v>
      </c>
      <c r="AI59" s="1180">
        <v>-17.484786274653558</v>
      </c>
      <c r="AJ59" s="1180">
        <v>0.84399093660184121</v>
      </c>
      <c r="AK59" s="1180">
        <v>-8.6890933775833474</v>
      </c>
      <c r="AL59" s="1180">
        <v>-17.844083662425035</v>
      </c>
      <c r="AM59" s="1180">
        <v>-1.7685370741482984</v>
      </c>
      <c r="AN59" s="1180">
        <v>0.57834027555270495</v>
      </c>
      <c r="AO59" s="1180">
        <v>4.6344959388437701</v>
      </c>
      <c r="AP59" s="1180">
        <v>19.91075050709938</v>
      </c>
      <c r="AQ59" s="1180">
        <v>10.136529805277178</v>
      </c>
      <c r="AR59" s="1180">
        <v>3.9880943433098253</v>
      </c>
      <c r="AS59" s="1160">
        <v>-2.6137970031099798</v>
      </c>
      <c r="AT59" s="1672">
        <v>4.9830903093554895</v>
      </c>
      <c r="AU59" s="1673">
        <v>19.058820234944889</v>
      </c>
      <c r="AV59" s="1673">
        <v>20.11036690677787</v>
      </c>
      <c r="AW59" s="1674">
        <v>8.9543950063309552</v>
      </c>
      <c r="AX59" s="1667">
        <v>15.47070554256635</v>
      </c>
    </row>
    <row r="60" spans="2:50" s="1172" customFormat="1" ht="27.6" hidden="1" customHeight="1" thickBot="1">
      <c r="B60" s="1774"/>
      <c r="C60" s="1927"/>
      <c r="D60" s="1928"/>
      <c r="E60" s="1162">
        <v>107.11020975047742</v>
      </c>
      <c r="F60" s="71">
        <v>104.91047442929791</v>
      </c>
      <c r="G60" s="71">
        <v>97.043737595058516</v>
      </c>
      <c r="H60" s="71">
        <v>95.903552755380346</v>
      </c>
      <c r="I60" s="71">
        <v>93.633141916616808</v>
      </c>
      <c r="J60" s="72">
        <v>98.234211130912101</v>
      </c>
      <c r="K60" s="1166">
        <v>103.54989572961702</v>
      </c>
      <c r="L60" s="1164">
        <v>95.017327393716627</v>
      </c>
      <c r="M60" s="1164">
        <v>83.900262623383654</v>
      </c>
      <c r="N60" s="1162">
        <v>90.54187552595954</v>
      </c>
      <c r="O60" s="1167">
        <v>105.5721781200595</v>
      </c>
      <c r="P60" s="1167">
        <v>104.81124589465331</v>
      </c>
      <c r="Q60" s="1167">
        <v>102.60959964922453</v>
      </c>
      <c r="R60" s="1753">
        <v>118.85121931984473</v>
      </c>
      <c r="S60" s="1192">
        <v>133.66855227320343</v>
      </c>
      <c r="T60" s="1168">
        <v>197.79430445527404</v>
      </c>
      <c r="U60" s="1168">
        <v>152.98076383825921</v>
      </c>
      <c r="V60" s="1168">
        <v>160.12223629102951</v>
      </c>
      <c r="W60" s="1168">
        <v>190.34082751887905</v>
      </c>
      <c r="X60" s="1168">
        <v>213.87904066736186</v>
      </c>
      <c r="Y60" s="1168">
        <v>174.26226645713288</v>
      </c>
      <c r="Z60" s="1168">
        <v>169.21033370381414</v>
      </c>
      <c r="AA60" s="1168">
        <v>133.82584201703907</v>
      </c>
      <c r="AB60" s="1168">
        <v>134.3910151564715</v>
      </c>
      <c r="AC60" s="1168">
        <v>150.23725014010836</v>
      </c>
      <c r="AD60" s="1168">
        <v>133.42760294442104</v>
      </c>
      <c r="AE60" s="1167">
        <v>158.4557277846317</v>
      </c>
      <c r="AF60" s="1169">
        <v>130.8462025064475</v>
      </c>
      <c r="AG60" s="1170">
        <v>101.7683100598461</v>
      </c>
      <c r="AH60" s="1168">
        <v>83.159541797545515</v>
      </c>
      <c r="AI60" s="1168">
        <v>82.515213725346442</v>
      </c>
      <c r="AJ60" s="1168">
        <v>100.84399093660184</v>
      </c>
      <c r="AK60" s="1168">
        <v>91.310906622416653</v>
      </c>
      <c r="AL60" s="1168">
        <v>82.155916337574965</v>
      </c>
      <c r="AM60" s="1168">
        <v>98.231462925851702</v>
      </c>
      <c r="AN60" s="1168">
        <v>100.5783402755527</v>
      </c>
      <c r="AO60" s="1168">
        <v>104.63449593884377</v>
      </c>
      <c r="AP60" s="1168">
        <v>119.91075050709938</v>
      </c>
      <c r="AQ60" s="1168">
        <v>110.13652980527718</v>
      </c>
      <c r="AR60" s="1168">
        <v>103.98809434330983</v>
      </c>
      <c r="AS60" s="1171">
        <v>97.38620299689002</v>
      </c>
      <c r="AT60" s="1670">
        <v>104.98309030935549</v>
      </c>
      <c r="AU60" s="1671">
        <v>119.05882023494489</v>
      </c>
      <c r="AV60" s="1671">
        <v>120.11036690677787</v>
      </c>
      <c r="AW60" s="1671">
        <v>108.95439500633096</v>
      </c>
      <c r="AX60" s="1670">
        <v>115.47070554256635</v>
      </c>
    </row>
    <row r="61" spans="2:50" ht="27.75" customHeight="1">
      <c r="B61" s="1774"/>
      <c r="C61" s="1929" t="s">
        <v>178</v>
      </c>
      <c r="D61" s="1925"/>
      <c r="E61" s="40">
        <v>724032</v>
      </c>
      <c r="F61" s="41">
        <v>765467</v>
      </c>
      <c r="G61" s="40">
        <v>862072</v>
      </c>
      <c r="H61" s="41">
        <v>898709</v>
      </c>
      <c r="I61" s="40">
        <v>1016533</v>
      </c>
      <c r="J61" s="45">
        <v>1031566</v>
      </c>
      <c r="K61" s="1135">
        <v>1285251</v>
      </c>
      <c r="L61" s="1207">
        <v>1317736</v>
      </c>
      <c r="M61" s="1174">
        <v>1423819</v>
      </c>
      <c r="N61" s="1175">
        <v>1610597</v>
      </c>
      <c r="O61" s="1138">
        <v>2056321</v>
      </c>
      <c r="P61" s="1176">
        <v>2132706</v>
      </c>
      <c r="Q61" s="1138">
        <v>2145911</v>
      </c>
      <c r="R61" s="1751">
        <v>2170630</v>
      </c>
      <c r="S61" s="1733">
        <v>172199</v>
      </c>
      <c r="T61" s="1137">
        <v>181822</v>
      </c>
      <c r="U61" s="1137">
        <v>223470</v>
      </c>
      <c r="V61" s="1137">
        <v>199084</v>
      </c>
      <c r="W61" s="1137">
        <v>219340</v>
      </c>
      <c r="X61" s="1137">
        <v>235359</v>
      </c>
      <c r="Y61" s="1137">
        <v>229090</v>
      </c>
      <c r="Z61" s="1137">
        <v>239420</v>
      </c>
      <c r="AA61" s="1137">
        <v>269952</v>
      </c>
      <c r="AB61" s="1137">
        <v>253096</v>
      </c>
      <c r="AC61" s="1137">
        <v>263559</v>
      </c>
      <c r="AD61" s="1137">
        <v>273620</v>
      </c>
      <c r="AE61" s="1138">
        <v>2760011</v>
      </c>
      <c r="AF61" s="1139">
        <v>2967607</v>
      </c>
      <c r="AG61" s="1140">
        <v>252334</v>
      </c>
      <c r="AH61" s="1137">
        <v>228111</v>
      </c>
      <c r="AI61" s="1137">
        <v>304642</v>
      </c>
      <c r="AJ61" s="1137">
        <v>272613</v>
      </c>
      <c r="AK61" s="1137">
        <v>300342</v>
      </c>
      <c r="AL61" s="1137">
        <v>308109</v>
      </c>
      <c r="AM61" s="1137">
        <v>302654</v>
      </c>
      <c r="AN61" s="1137">
        <v>308946</v>
      </c>
      <c r="AO61" s="1137">
        <v>322191</v>
      </c>
      <c r="AP61" s="1137">
        <v>336025</v>
      </c>
      <c r="AQ61" s="1137">
        <v>349687</v>
      </c>
      <c r="AR61" s="1137">
        <v>351484</v>
      </c>
      <c r="AS61" s="1141">
        <v>3637138</v>
      </c>
      <c r="AT61" s="1665">
        <v>3816310</v>
      </c>
      <c r="AU61" s="1666">
        <v>297425</v>
      </c>
      <c r="AV61" s="1666">
        <v>287809</v>
      </c>
      <c r="AW61" s="1424">
        <v>379025</v>
      </c>
      <c r="AX61" s="1665">
        <v>964259</v>
      </c>
    </row>
    <row r="62" spans="2:50" ht="27.75" customHeight="1" thickBot="1">
      <c r="B62" s="1774"/>
      <c r="C62" s="1930"/>
      <c r="D62" s="1926"/>
      <c r="E62" s="1143">
        <v>26.824244080337138</v>
      </c>
      <c r="F62" s="1196">
        <v>26.512388170953628</v>
      </c>
      <c r="G62" s="1266">
        <v>19.0654556704676</v>
      </c>
      <c r="H62" s="1332">
        <v>17.406628894517979</v>
      </c>
      <c r="I62" s="1266">
        <v>17.917412930706476</v>
      </c>
      <c r="J62" s="1333">
        <v>14.78309441654639</v>
      </c>
      <c r="K62" s="1150">
        <v>26.434754208668096</v>
      </c>
      <c r="L62" s="1334">
        <v>27.741317569598081</v>
      </c>
      <c r="M62" s="1181">
        <v>10.78139600747248</v>
      </c>
      <c r="N62" s="1196">
        <v>22.224557878057524</v>
      </c>
      <c r="O62" s="1157">
        <v>44.422921733731613</v>
      </c>
      <c r="P62" s="1335">
        <v>32.417109928802802</v>
      </c>
      <c r="Q62" s="1157">
        <v>4.3568100505708856</v>
      </c>
      <c r="R62" s="1760">
        <v>1.7782104049972105</v>
      </c>
      <c r="S62" s="1734">
        <v>-11.34502020748063</v>
      </c>
      <c r="T62" s="1156">
        <v>11.244898833232384</v>
      </c>
      <c r="U62" s="1156">
        <v>14.544783540242136</v>
      </c>
      <c r="V62" s="1156">
        <v>6.573735037793611</v>
      </c>
      <c r="W62" s="1156">
        <v>20.41128903869695</v>
      </c>
      <c r="X62" s="1156">
        <v>27.249282273368692</v>
      </c>
      <c r="Y62" s="1156">
        <v>29.621980683162008</v>
      </c>
      <c r="Z62" s="1156">
        <v>44.375030150996196</v>
      </c>
      <c r="AA62" s="1156">
        <v>57.593872594806669</v>
      </c>
      <c r="AB62" s="1156">
        <v>43.958319113598634</v>
      </c>
      <c r="AC62" s="1156">
        <v>54.430609673922589</v>
      </c>
      <c r="AD62" s="1156">
        <v>52.967155835080348</v>
      </c>
      <c r="AE62" s="1157">
        <v>28.61721665064394</v>
      </c>
      <c r="AF62" s="1158">
        <v>36.716391093829884</v>
      </c>
      <c r="AG62" s="1159">
        <v>46.536274891259524</v>
      </c>
      <c r="AH62" s="1156">
        <v>25.458415373277148</v>
      </c>
      <c r="AI62" s="1156">
        <v>36.32344386271086</v>
      </c>
      <c r="AJ62" s="1156">
        <v>36.933656145144766</v>
      </c>
      <c r="AK62" s="1156">
        <v>36.929880550743121</v>
      </c>
      <c r="AL62" s="1156">
        <v>30.910226505041237</v>
      </c>
      <c r="AM62" s="1156">
        <v>32.111397267449462</v>
      </c>
      <c r="AN62" s="1156">
        <v>29.039345083952895</v>
      </c>
      <c r="AO62" s="1156">
        <v>19.351217994310105</v>
      </c>
      <c r="AP62" s="1156">
        <v>32.765827986218682</v>
      </c>
      <c r="AQ62" s="1156">
        <v>32.67883092590273</v>
      </c>
      <c r="AR62" s="1156">
        <v>28.456984138586336</v>
      </c>
      <c r="AS62" s="1160">
        <v>31.77983710934484</v>
      </c>
      <c r="AT62" s="1667">
        <v>28.598901404397566</v>
      </c>
      <c r="AU62" s="1668">
        <v>17.869569697305948</v>
      </c>
      <c r="AV62" s="1668">
        <v>26.170592387039648</v>
      </c>
      <c r="AW62" s="1669">
        <v>24.416528252834468</v>
      </c>
      <c r="AX62" s="1667">
        <v>22.821929289365372</v>
      </c>
    </row>
    <row r="63" spans="2:50" s="1172" customFormat="1" ht="27.75" hidden="1" customHeight="1" thickBot="1">
      <c r="B63" s="1774"/>
      <c r="C63" s="1781"/>
      <c r="D63" s="1928"/>
      <c r="E63" s="1162">
        <v>126.82424408033714</v>
      </c>
      <c r="F63" s="1162">
        <v>126.51238817095363</v>
      </c>
      <c r="G63" s="1162">
        <v>119.0654556704676</v>
      </c>
      <c r="H63" s="1162">
        <v>117.40662889451798</v>
      </c>
      <c r="I63" s="1162">
        <v>117.91741293070648</v>
      </c>
      <c r="J63" s="1164">
        <v>114.78309441654639</v>
      </c>
      <c r="K63" s="1166">
        <v>126.4347542086681</v>
      </c>
      <c r="L63" s="1164">
        <v>127.74131756959808</v>
      </c>
      <c r="M63" s="1164">
        <v>110.78139600747248</v>
      </c>
      <c r="N63" s="1162">
        <v>122.22455787805752</v>
      </c>
      <c r="O63" s="1167">
        <v>144.42292173373161</v>
      </c>
      <c r="P63" s="1167">
        <v>132.4171099288028</v>
      </c>
      <c r="Q63" s="1167">
        <v>104.35681005057089</v>
      </c>
      <c r="R63" s="1753">
        <v>101.77821040499721</v>
      </c>
      <c r="S63" s="1192">
        <v>88.65497979251937</v>
      </c>
      <c r="T63" s="1168">
        <v>111.24489883323238</v>
      </c>
      <c r="U63" s="1168">
        <v>114.54478354024214</v>
      </c>
      <c r="V63" s="1168">
        <v>106.57373503779361</v>
      </c>
      <c r="W63" s="1168">
        <v>120.41128903869695</v>
      </c>
      <c r="X63" s="1168">
        <v>127.24928227336869</v>
      </c>
      <c r="Y63" s="1168">
        <v>129.62198068316201</v>
      </c>
      <c r="Z63" s="1168">
        <v>144.3750301509962</v>
      </c>
      <c r="AA63" s="1168">
        <v>157.59387259480667</v>
      </c>
      <c r="AB63" s="1168">
        <v>143.95831911359863</v>
      </c>
      <c r="AC63" s="1168">
        <v>154.43060967392259</v>
      </c>
      <c r="AD63" s="1168">
        <v>152.96715583508035</v>
      </c>
      <c r="AE63" s="1167">
        <v>128.61721665064394</v>
      </c>
      <c r="AF63" s="1169">
        <v>136.71639109382988</v>
      </c>
      <c r="AG63" s="1170">
        <v>146.53627489125952</v>
      </c>
      <c r="AH63" s="1168">
        <v>125.45841537327715</v>
      </c>
      <c r="AI63" s="1168">
        <v>136.32344386271086</v>
      </c>
      <c r="AJ63" s="1168">
        <v>136.93365614514477</v>
      </c>
      <c r="AK63" s="1168">
        <v>136.92988055074312</v>
      </c>
      <c r="AL63" s="1168">
        <v>130.91022650504124</v>
      </c>
      <c r="AM63" s="1168">
        <v>132.11139726744946</v>
      </c>
      <c r="AN63" s="1168">
        <v>129.0393450839529</v>
      </c>
      <c r="AO63" s="1168">
        <v>119.3512179943101</v>
      </c>
      <c r="AP63" s="1168">
        <v>132.76582798621868</v>
      </c>
      <c r="AQ63" s="1168">
        <v>132.67883092590273</v>
      </c>
      <c r="AR63" s="1168">
        <v>128.45698413858634</v>
      </c>
      <c r="AS63" s="1171">
        <v>131.77983710934484</v>
      </c>
      <c r="AT63" s="1670">
        <v>128.59890140439757</v>
      </c>
      <c r="AU63" s="1671">
        <v>117.86956969730595</v>
      </c>
      <c r="AV63" s="1671">
        <v>126.17059238703965</v>
      </c>
      <c r="AW63" s="1671">
        <v>124.41652825283447</v>
      </c>
      <c r="AX63" s="1670">
        <v>122.82192928936537</v>
      </c>
    </row>
    <row r="64" spans="2:50" ht="27" customHeight="1">
      <c r="B64" s="1142"/>
      <c r="C64" s="1142"/>
      <c r="D64" s="1922" t="s">
        <v>79</v>
      </c>
      <c r="E64" s="40">
        <v>274220</v>
      </c>
      <c r="F64" s="45">
        <v>270237</v>
      </c>
      <c r="G64" s="40">
        <v>253736</v>
      </c>
      <c r="H64" s="41">
        <v>254158</v>
      </c>
      <c r="I64" s="40">
        <v>248972</v>
      </c>
      <c r="J64" s="1336">
        <v>237925</v>
      </c>
      <c r="K64" s="1135">
        <v>326845</v>
      </c>
      <c r="L64" s="1207">
        <v>349826</v>
      </c>
      <c r="M64" s="1174">
        <v>386649</v>
      </c>
      <c r="N64" s="1175">
        <v>476356</v>
      </c>
      <c r="O64" s="1138">
        <v>674446</v>
      </c>
      <c r="P64" s="1176">
        <v>664444</v>
      </c>
      <c r="Q64" s="1138">
        <v>578539</v>
      </c>
      <c r="R64" s="1751">
        <v>573550</v>
      </c>
      <c r="S64" s="1742">
        <v>38807</v>
      </c>
      <c r="T64" s="1337">
        <v>43441</v>
      </c>
      <c r="U64" s="1337">
        <v>60826</v>
      </c>
      <c r="V64" s="1337">
        <v>60366</v>
      </c>
      <c r="W64" s="1337">
        <v>63328</v>
      </c>
      <c r="X64" s="1337">
        <v>63516</v>
      </c>
      <c r="Y64" s="1337">
        <v>68856</v>
      </c>
      <c r="Z64" s="1337">
        <v>75414</v>
      </c>
      <c r="AA64" s="1337">
        <v>77613</v>
      </c>
      <c r="AB64" s="1337">
        <v>73328</v>
      </c>
      <c r="AC64" s="1337">
        <v>79752</v>
      </c>
      <c r="AD64" s="1337">
        <v>85215</v>
      </c>
      <c r="AE64" s="1138">
        <v>790462</v>
      </c>
      <c r="AF64" s="1139">
        <v>890310</v>
      </c>
      <c r="AG64" s="1338">
        <v>71012</v>
      </c>
      <c r="AH64" s="1337">
        <v>79291</v>
      </c>
      <c r="AI64" s="1337">
        <v>92619</v>
      </c>
      <c r="AJ64" s="1337">
        <v>90681</v>
      </c>
      <c r="AK64" s="1337">
        <v>97040</v>
      </c>
      <c r="AL64" s="1337">
        <v>96495</v>
      </c>
      <c r="AM64" s="1337">
        <v>95758</v>
      </c>
      <c r="AN64" s="1337">
        <v>109870</v>
      </c>
      <c r="AO64" s="1337">
        <v>94158</v>
      </c>
      <c r="AP64" s="1337">
        <v>108938</v>
      </c>
      <c r="AQ64" s="1337">
        <v>114831</v>
      </c>
      <c r="AR64" s="1337">
        <v>119708</v>
      </c>
      <c r="AS64" s="1141">
        <v>1170401</v>
      </c>
      <c r="AT64" s="1665">
        <v>1258437</v>
      </c>
      <c r="AU64" s="1700">
        <v>96973</v>
      </c>
      <c r="AV64" s="1700">
        <v>103496</v>
      </c>
      <c r="AW64" s="1536">
        <v>130489</v>
      </c>
      <c r="AX64" s="1665">
        <v>330958</v>
      </c>
    </row>
    <row r="65" spans="2:50" ht="27" customHeight="1" thickBot="1">
      <c r="B65" s="1142"/>
      <c r="C65" s="1142"/>
      <c r="D65" s="1774"/>
      <c r="E65" s="1143">
        <v>-3.7432779657685273</v>
      </c>
      <c r="F65" s="1196">
        <v>-4.2564951054203561</v>
      </c>
      <c r="G65" s="1214">
        <v>-7.4699146670556473</v>
      </c>
      <c r="H65" s="1182">
        <v>-5.9499624403764102</v>
      </c>
      <c r="I65" s="1214">
        <v>-1.8775420121701245</v>
      </c>
      <c r="J65" s="1210">
        <v>-6.3869718836314462</v>
      </c>
      <c r="K65" s="1150">
        <v>31.277814372700533</v>
      </c>
      <c r="L65" s="1210">
        <v>47.032047914258698</v>
      </c>
      <c r="M65" s="1181">
        <v>18.297358074928496</v>
      </c>
      <c r="N65" s="1182">
        <v>36.169409935224962</v>
      </c>
      <c r="O65" s="1157">
        <v>74.43365946892402</v>
      </c>
      <c r="P65" s="1183">
        <v>39.48475509912754</v>
      </c>
      <c r="Q65" s="1157">
        <v>-14.220115472550816</v>
      </c>
      <c r="R65" s="1752">
        <v>-13.679708146961971</v>
      </c>
      <c r="S65" s="1735">
        <v>-16.908615964371364</v>
      </c>
      <c r="T65" s="1180">
        <v>-3.7126518308360659</v>
      </c>
      <c r="U65" s="1180">
        <v>8.148569599772415</v>
      </c>
      <c r="V65" s="1180">
        <v>10.489612885512955</v>
      </c>
      <c r="W65" s="1180">
        <v>14.22387359763357</v>
      </c>
      <c r="X65" s="1180">
        <v>34.340101522842644</v>
      </c>
      <c r="Y65" s="1180">
        <v>55.385552772324161</v>
      </c>
      <c r="Z65" s="1180">
        <v>74.162259532112415</v>
      </c>
      <c r="AA65" s="1180">
        <v>89.582061115317913</v>
      </c>
      <c r="AB65" s="1180">
        <v>49.93048172078187</v>
      </c>
      <c r="AC65" s="1156">
        <v>76.661350345560862</v>
      </c>
      <c r="AD65" s="1180">
        <v>68.695807102981348</v>
      </c>
      <c r="AE65" s="1157">
        <v>36.630719795899665</v>
      </c>
      <c r="AF65" s="1186">
        <v>55.227966175573187</v>
      </c>
      <c r="AG65" s="1187">
        <v>82.987605328935501</v>
      </c>
      <c r="AH65" s="1180">
        <v>82.525724545935873</v>
      </c>
      <c r="AI65" s="1180">
        <v>52.268766645842248</v>
      </c>
      <c r="AJ65" s="1180">
        <v>50.218666136566924</v>
      </c>
      <c r="AK65" s="1180">
        <v>53.233956543708956</v>
      </c>
      <c r="AL65" s="1180">
        <v>51.922350273946705</v>
      </c>
      <c r="AM65" s="1180">
        <v>39.06994306959453</v>
      </c>
      <c r="AN65" s="1180">
        <v>45.689129339379974</v>
      </c>
      <c r="AO65" s="1180">
        <v>21.317305090642023</v>
      </c>
      <c r="AP65" s="1180">
        <v>48.562622736198989</v>
      </c>
      <c r="AQ65" s="1180">
        <v>43.98510382184773</v>
      </c>
      <c r="AR65" s="1180">
        <v>40.477615443290489</v>
      </c>
      <c r="AS65" s="1160">
        <v>48.0654351505828</v>
      </c>
      <c r="AT65" s="1672">
        <v>41.348182093877398</v>
      </c>
      <c r="AU65" s="1673">
        <v>36.558609812426056</v>
      </c>
      <c r="AV65" s="1673">
        <v>30.52679370924821</v>
      </c>
      <c r="AW65" s="1674">
        <v>40.887938759865705</v>
      </c>
      <c r="AX65" s="1667">
        <v>36.240439317970385</v>
      </c>
    </row>
    <row r="66" spans="2:50" s="1172" customFormat="1" ht="27.75" hidden="1" customHeight="1" thickBot="1">
      <c r="B66" s="1188"/>
      <c r="C66" s="1188"/>
      <c r="D66" s="1775"/>
      <c r="E66" s="1162">
        <v>96.256722034231473</v>
      </c>
      <c r="F66" s="1164">
        <v>95.743504894579644</v>
      </c>
      <c r="G66" s="1162">
        <v>92.530085332944353</v>
      </c>
      <c r="H66" s="1162">
        <v>94.05003755962359</v>
      </c>
      <c r="I66" s="1162">
        <v>98.122457987829875</v>
      </c>
      <c r="J66" s="1164">
        <v>93.613028116368554</v>
      </c>
      <c r="K66" s="1166">
        <v>131.27781437270053</v>
      </c>
      <c r="L66" s="1164">
        <v>147.0320479142587</v>
      </c>
      <c r="M66" s="1164">
        <v>118.2973580749285</v>
      </c>
      <c r="N66" s="1162">
        <v>136.16940993522496</v>
      </c>
      <c r="O66" s="1167">
        <v>174.43365946892402</v>
      </c>
      <c r="P66" s="1167">
        <v>139.48475509912754</v>
      </c>
      <c r="Q66" s="1167">
        <v>85.779884527449184</v>
      </c>
      <c r="R66" s="1753">
        <v>86.320291853038029</v>
      </c>
      <c r="S66" s="1192">
        <v>83.091384035628636</v>
      </c>
      <c r="T66" s="1168">
        <v>96.287348169163934</v>
      </c>
      <c r="U66" s="1168">
        <v>108.14856959977242</v>
      </c>
      <c r="V66" s="1168">
        <v>110.48961288551295</v>
      </c>
      <c r="W66" s="1168">
        <v>114.22387359763357</v>
      </c>
      <c r="X66" s="1168">
        <v>134.34010152284264</v>
      </c>
      <c r="Y66" s="1168">
        <v>155.38555277232416</v>
      </c>
      <c r="Z66" s="1168">
        <v>174.16225953211242</v>
      </c>
      <c r="AA66" s="1168">
        <v>189.58206111531791</v>
      </c>
      <c r="AB66" s="1168">
        <v>149.93048172078187</v>
      </c>
      <c r="AC66" s="1168">
        <v>176.66135034556086</v>
      </c>
      <c r="AD66" s="1168">
        <v>168.69580710298135</v>
      </c>
      <c r="AE66" s="1167">
        <v>136.63071979589967</v>
      </c>
      <c r="AF66" s="1169">
        <v>155.22796617557319</v>
      </c>
      <c r="AG66" s="1170">
        <v>182.9876053289355</v>
      </c>
      <c r="AH66" s="1168">
        <v>182.52572454593587</v>
      </c>
      <c r="AI66" s="1168">
        <v>152.26876664584225</v>
      </c>
      <c r="AJ66" s="1168">
        <v>150.21866613656692</v>
      </c>
      <c r="AK66" s="1168">
        <v>153.23395654370896</v>
      </c>
      <c r="AL66" s="1168">
        <v>151.92235027394671</v>
      </c>
      <c r="AM66" s="1168">
        <v>139.06994306959453</v>
      </c>
      <c r="AN66" s="1168">
        <v>145.68912933937997</v>
      </c>
      <c r="AO66" s="1168">
        <v>121.31730509064202</v>
      </c>
      <c r="AP66" s="1168">
        <v>148.56262273619899</v>
      </c>
      <c r="AQ66" s="1168">
        <v>143.98510382184773</v>
      </c>
      <c r="AR66" s="1168">
        <v>140.47761544329049</v>
      </c>
      <c r="AS66" s="1171">
        <v>148.0654351505828</v>
      </c>
      <c r="AT66" s="1670">
        <v>141.3481820938774</v>
      </c>
      <c r="AU66" s="1671">
        <v>136.55860981242606</v>
      </c>
      <c r="AV66" s="1671">
        <v>130.52679370924821</v>
      </c>
      <c r="AW66" s="1671">
        <v>140.8879387598657</v>
      </c>
      <c r="AX66" s="1670">
        <v>136.24043931797038</v>
      </c>
    </row>
    <row r="67" spans="2:50" ht="27.75" customHeight="1">
      <c r="B67" s="1142"/>
      <c r="C67" s="1142"/>
      <c r="D67" s="1922" t="s">
        <v>89</v>
      </c>
      <c r="E67" s="1339">
        <v>285957</v>
      </c>
      <c r="F67" s="45">
        <v>318976</v>
      </c>
      <c r="G67" s="1339">
        <v>392939</v>
      </c>
      <c r="H67" s="41">
        <v>411313</v>
      </c>
      <c r="I67" s="1339">
        <v>465720</v>
      </c>
      <c r="J67" s="1336">
        <v>479360</v>
      </c>
      <c r="K67" s="414">
        <v>534565</v>
      </c>
      <c r="L67" s="1207">
        <v>532281</v>
      </c>
      <c r="M67" s="1174">
        <v>507103</v>
      </c>
      <c r="N67" s="41">
        <v>530796</v>
      </c>
      <c r="O67" s="48">
        <v>597989</v>
      </c>
      <c r="P67" s="50">
        <v>625434</v>
      </c>
      <c r="Q67" s="1138">
        <v>688185</v>
      </c>
      <c r="R67" s="1748">
        <v>705468</v>
      </c>
      <c r="S67" s="1742">
        <v>64260</v>
      </c>
      <c r="T67" s="1337">
        <v>58034</v>
      </c>
      <c r="U67" s="1337">
        <v>78064</v>
      </c>
      <c r="V67" s="1337">
        <v>54176</v>
      </c>
      <c r="W67" s="1337">
        <v>65876</v>
      </c>
      <c r="X67" s="1337">
        <v>71826</v>
      </c>
      <c r="Y67" s="1337">
        <v>62490</v>
      </c>
      <c r="Z67" s="1337">
        <v>49692</v>
      </c>
      <c r="AA67" s="1337">
        <v>77628</v>
      </c>
      <c r="AB67" s="1337">
        <v>63354</v>
      </c>
      <c r="AC67" s="1337">
        <v>71973</v>
      </c>
      <c r="AD67" s="1337">
        <v>71671</v>
      </c>
      <c r="AE67" s="1138">
        <v>789044</v>
      </c>
      <c r="AF67" s="1139">
        <v>811357</v>
      </c>
      <c r="AG67" s="1338">
        <v>66581</v>
      </c>
      <c r="AH67" s="1337">
        <v>63808</v>
      </c>
      <c r="AI67" s="1337">
        <v>92282</v>
      </c>
      <c r="AJ67" s="1337">
        <v>67217</v>
      </c>
      <c r="AK67" s="1337">
        <v>74486</v>
      </c>
      <c r="AL67" s="1337">
        <v>79452</v>
      </c>
      <c r="AM67" s="1337">
        <v>71637</v>
      </c>
      <c r="AN67" s="1337">
        <v>56447</v>
      </c>
      <c r="AO67" s="1337">
        <v>83091</v>
      </c>
      <c r="AP67" s="1337">
        <v>71918</v>
      </c>
      <c r="AQ67" s="1337">
        <v>72567</v>
      </c>
      <c r="AR67" s="1337">
        <v>64788</v>
      </c>
      <c r="AS67" s="1141">
        <v>864274</v>
      </c>
      <c r="AT67" s="1665">
        <v>881256</v>
      </c>
      <c r="AU67" s="1700">
        <v>73656</v>
      </c>
      <c r="AV67" s="1700">
        <v>72127</v>
      </c>
      <c r="AW67" s="1536">
        <v>93870</v>
      </c>
      <c r="AX67" s="1665">
        <v>239653</v>
      </c>
    </row>
    <row r="68" spans="2:50" ht="27.75" customHeight="1" thickBot="1">
      <c r="B68" s="1142"/>
      <c r="C68" s="1142"/>
      <c r="D68" s="1774"/>
      <c r="E68" s="1340">
        <v>41.947253205462317</v>
      </c>
      <c r="F68" s="1146">
        <v>44.583599631941325</v>
      </c>
      <c r="G68" s="1341">
        <v>37.411918575170375</v>
      </c>
      <c r="H68" s="1148">
        <v>28.947945926966298</v>
      </c>
      <c r="I68" s="1341">
        <v>18.522213371541142</v>
      </c>
      <c r="J68" s="1149">
        <v>16.543848601916309</v>
      </c>
      <c r="K68" s="1179">
        <v>14.782487331443789</v>
      </c>
      <c r="L68" s="1334">
        <v>11.039928237650216</v>
      </c>
      <c r="M68" s="1181">
        <v>-5.1372611375604436</v>
      </c>
      <c r="N68" s="1196">
        <v>-0.27898797815440446</v>
      </c>
      <c r="O68" s="1157">
        <v>17.922591662837718</v>
      </c>
      <c r="P68" s="1335">
        <v>17.829448601722689</v>
      </c>
      <c r="Q68" s="1157">
        <v>15.083220594358764</v>
      </c>
      <c r="R68" s="1760">
        <v>12.796554072851805</v>
      </c>
      <c r="S68" s="1734">
        <v>-13.103448275862078</v>
      </c>
      <c r="T68" s="1156">
        <v>14.528733817492892</v>
      </c>
      <c r="U68" s="1156">
        <v>33.550031649359312</v>
      </c>
      <c r="V68" s="1156">
        <v>-23.297135818549933</v>
      </c>
      <c r="W68" s="1156">
        <v>23.964547148153031</v>
      </c>
      <c r="X68" s="1156">
        <v>28.570661415913349</v>
      </c>
      <c r="Y68" s="1156">
        <v>27.325332626989123</v>
      </c>
      <c r="Z68" s="1156">
        <v>12.166493612026557</v>
      </c>
      <c r="AA68" s="1156">
        <v>30.713275409173576</v>
      </c>
      <c r="AB68" s="1156">
        <v>18.144860510219303</v>
      </c>
      <c r="AC68" s="1156">
        <v>17.029268292682914</v>
      </c>
      <c r="AD68" s="1156">
        <v>24.472038902396662</v>
      </c>
      <c r="AE68" s="1157">
        <v>14.655797496312758</v>
      </c>
      <c r="AF68" s="1158">
        <v>15.009752391320362</v>
      </c>
      <c r="AG68" s="1159">
        <v>3.6118892001244944</v>
      </c>
      <c r="AH68" s="1156">
        <v>9.9493400420443123</v>
      </c>
      <c r="AI68" s="1156">
        <v>18.213260914121747</v>
      </c>
      <c r="AJ68" s="1156">
        <v>24.071544595392808</v>
      </c>
      <c r="AK68" s="1156">
        <v>13.07001032242394</v>
      </c>
      <c r="AL68" s="1156">
        <v>10.617325202572886</v>
      </c>
      <c r="AM68" s="1156">
        <v>14.637542006721077</v>
      </c>
      <c r="AN68" s="1156">
        <v>13.59373742252275</v>
      </c>
      <c r="AO68" s="1156">
        <v>7.0374091822538105</v>
      </c>
      <c r="AP68" s="1156">
        <v>13.517694226094633</v>
      </c>
      <c r="AQ68" s="1156">
        <v>0.82530949105914431</v>
      </c>
      <c r="AR68" s="1156">
        <v>-9.6036053633966247</v>
      </c>
      <c r="AS68" s="1160">
        <v>9.5343225472850861</v>
      </c>
      <c r="AT68" s="1667">
        <v>8.6150732661454725</v>
      </c>
      <c r="AU68" s="1668">
        <v>10.626154608672138</v>
      </c>
      <c r="AV68" s="1668">
        <v>13.037550150451366</v>
      </c>
      <c r="AW68" s="1669">
        <v>1.7208122927548288</v>
      </c>
      <c r="AX68" s="1667">
        <v>7.6264982867099889</v>
      </c>
    </row>
    <row r="69" spans="2:50" s="1172" customFormat="1" ht="27.75" hidden="1" customHeight="1" thickBot="1">
      <c r="B69" s="1188"/>
      <c r="C69" s="1188"/>
      <c r="D69" s="1775"/>
      <c r="E69" s="71">
        <v>141.94725320546232</v>
      </c>
      <c r="F69" s="71">
        <v>144.58359963194133</v>
      </c>
      <c r="G69" s="71">
        <v>137.41191857517038</v>
      </c>
      <c r="H69" s="71">
        <v>128.9479459269663</v>
      </c>
      <c r="I69" s="71">
        <v>118.52221337154114</v>
      </c>
      <c r="J69" s="72">
        <v>116.54384860191631</v>
      </c>
      <c r="K69" s="427">
        <v>114.78248733144379</v>
      </c>
      <c r="L69" s="1164">
        <v>111.03992823765022</v>
      </c>
      <c r="M69" s="1164">
        <v>94.862738862439556</v>
      </c>
      <c r="N69" s="1162">
        <v>99.721012021845596</v>
      </c>
      <c r="O69" s="1167">
        <v>117.92259166283772</v>
      </c>
      <c r="P69" s="1167">
        <v>117.82944860172269</v>
      </c>
      <c r="Q69" s="1167">
        <v>115.08322059435876</v>
      </c>
      <c r="R69" s="1753">
        <v>112.79655407285181</v>
      </c>
      <c r="S69" s="1192">
        <v>86.896551724137922</v>
      </c>
      <c r="T69" s="1168">
        <v>114.52873381749289</v>
      </c>
      <c r="U69" s="1168">
        <v>133.55003164935931</v>
      </c>
      <c r="V69" s="1168">
        <v>76.702864181450067</v>
      </c>
      <c r="W69" s="1168">
        <v>123.96454714815303</v>
      </c>
      <c r="X69" s="1168">
        <v>128.57066141591335</v>
      </c>
      <c r="Y69" s="1168">
        <v>127.32533262698912</v>
      </c>
      <c r="Z69" s="1168">
        <v>112.16649361202656</v>
      </c>
      <c r="AA69" s="1168">
        <v>130.71327540917358</v>
      </c>
      <c r="AB69" s="1168">
        <v>118.1448605102193</v>
      </c>
      <c r="AC69" s="1168">
        <v>117.02926829268291</v>
      </c>
      <c r="AD69" s="1168">
        <v>124.47203890239666</v>
      </c>
      <c r="AE69" s="1167">
        <v>114.65579749631276</v>
      </c>
      <c r="AF69" s="1169">
        <v>115.00975239132036</v>
      </c>
      <c r="AG69" s="1170">
        <v>103.61188920012449</v>
      </c>
      <c r="AH69" s="1168">
        <v>109.94934004204431</v>
      </c>
      <c r="AI69" s="1168">
        <v>118.21326091412175</v>
      </c>
      <c r="AJ69" s="1168">
        <v>124.07154459539281</v>
      </c>
      <c r="AK69" s="1168">
        <v>113.07001032242394</v>
      </c>
      <c r="AL69" s="1168">
        <v>110.61732520257289</v>
      </c>
      <c r="AM69" s="1168">
        <v>114.63754200672108</v>
      </c>
      <c r="AN69" s="1168">
        <v>113.59373742252275</v>
      </c>
      <c r="AO69" s="1168">
        <v>107.03740918225381</v>
      </c>
      <c r="AP69" s="1168">
        <v>113.51769422609463</v>
      </c>
      <c r="AQ69" s="1168">
        <v>100.82530949105914</v>
      </c>
      <c r="AR69" s="1168">
        <v>90.396394636603375</v>
      </c>
      <c r="AS69" s="1171">
        <v>109.53432254728509</v>
      </c>
      <c r="AT69" s="1670">
        <v>108.61507326614547</v>
      </c>
      <c r="AU69" s="1671">
        <v>110.62615460867214</v>
      </c>
      <c r="AV69" s="1671">
        <v>113.03755015045137</v>
      </c>
      <c r="AW69" s="1671">
        <v>101.72081229275483</v>
      </c>
      <c r="AX69" s="1670">
        <v>107.62649828670999</v>
      </c>
    </row>
    <row r="70" spans="2:50" ht="27.75" customHeight="1">
      <c r="B70" s="1142"/>
      <c r="C70" s="1142"/>
      <c r="D70" s="1788" t="s">
        <v>184</v>
      </c>
      <c r="E70" s="44">
        <v>32577</v>
      </c>
      <c r="F70" s="45">
        <v>33985</v>
      </c>
      <c r="G70" s="44">
        <v>36796</v>
      </c>
      <c r="H70" s="41">
        <v>38982</v>
      </c>
      <c r="I70" s="44">
        <v>49787</v>
      </c>
      <c r="J70" s="1336">
        <v>53617</v>
      </c>
      <c r="K70" s="414">
        <v>67375</v>
      </c>
      <c r="L70" s="45">
        <v>66779</v>
      </c>
      <c r="M70" s="1174">
        <v>70124</v>
      </c>
      <c r="N70" s="41">
        <v>81798</v>
      </c>
      <c r="O70" s="48">
        <v>92287</v>
      </c>
      <c r="P70" s="50">
        <v>90944</v>
      </c>
      <c r="Q70" s="48">
        <v>108543</v>
      </c>
      <c r="R70" s="1748">
        <v>134609</v>
      </c>
      <c r="S70" s="415">
        <v>14814</v>
      </c>
      <c r="T70" s="416">
        <v>16601</v>
      </c>
      <c r="U70" s="416">
        <v>18192</v>
      </c>
      <c r="V70" s="416">
        <v>16074</v>
      </c>
      <c r="W70" s="416">
        <v>15912</v>
      </c>
      <c r="X70" s="416">
        <v>17863</v>
      </c>
      <c r="Y70" s="416">
        <v>19925</v>
      </c>
      <c r="Z70" s="416">
        <v>20594</v>
      </c>
      <c r="AA70" s="416">
        <v>20495</v>
      </c>
      <c r="AB70" s="416">
        <v>24500</v>
      </c>
      <c r="AC70" s="416">
        <v>25664</v>
      </c>
      <c r="AD70" s="416">
        <v>26878</v>
      </c>
      <c r="AE70" s="48">
        <v>237512</v>
      </c>
      <c r="AF70" s="49">
        <v>271832</v>
      </c>
      <c r="AG70" s="1338">
        <v>27132</v>
      </c>
      <c r="AH70" s="1337">
        <v>26059</v>
      </c>
      <c r="AI70" s="1337">
        <v>30736</v>
      </c>
      <c r="AJ70" s="1337">
        <v>25003</v>
      </c>
      <c r="AK70" s="1337">
        <v>27690</v>
      </c>
      <c r="AL70" s="1337">
        <v>29170</v>
      </c>
      <c r="AM70" s="1337">
        <v>29971</v>
      </c>
      <c r="AN70" s="1337">
        <v>29231</v>
      </c>
      <c r="AO70" s="1337">
        <v>28998</v>
      </c>
      <c r="AP70" s="1337">
        <v>32868</v>
      </c>
      <c r="AQ70" s="1337">
        <v>30795</v>
      </c>
      <c r="AR70" s="1337">
        <v>37006</v>
      </c>
      <c r="AS70" s="1141">
        <v>354659</v>
      </c>
      <c r="AT70" s="1665">
        <v>367021</v>
      </c>
      <c r="AU70" s="1700">
        <v>28880</v>
      </c>
      <c r="AV70" s="1700">
        <v>30592</v>
      </c>
      <c r="AW70" s="1536">
        <v>36817</v>
      </c>
      <c r="AX70" s="1665">
        <v>96289</v>
      </c>
    </row>
    <row r="71" spans="2:50" ht="27.75" customHeight="1" thickBot="1">
      <c r="B71" s="1142"/>
      <c r="C71" s="1142"/>
      <c r="D71" s="1774"/>
      <c r="E71" s="1340">
        <v>13.552232563003244</v>
      </c>
      <c r="F71" s="1146">
        <v>15.328491923442385</v>
      </c>
      <c r="G71" s="1341">
        <v>12.950854897627153</v>
      </c>
      <c r="H71" s="1148">
        <v>14.703545681918499</v>
      </c>
      <c r="I71" s="1341">
        <v>35.305467985650608</v>
      </c>
      <c r="J71" s="1149">
        <v>37.542968549586988</v>
      </c>
      <c r="K71" s="1179">
        <v>35.326490851025369</v>
      </c>
      <c r="L71" s="1151">
        <v>24.548184344517594</v>
      </c>
      <c r="M71" s="1181">
        <v>4.0801484230055678</v>
      </c>
      <c r="N71" s="1196">
        <v>22.490603333383234</v>
      </c>
      <c r="O71" s="1157">
        <v>31.605441788831229</v>
      </c>
      <c r="P71" s="1335">
        <v>11.181202474388115</v>
      </c>
      <c r="Q71" s="1157">
        <v>17.614615276257766</v>
      </c>
      <c r="R71" s="1760">
        <v>48.013062983814223</v>
      </c>
      <c r="S71" s="1734">
        <v>81.255352991557572</v>
      </c>
      <c r="T71" s="1156">
        <v>130.66555509239964</v>
      </c>
      <c r="U71" s="1156">
        <v>122.64104760739198</v>
      </c>
      <c r="V71" s="1156">
        <v>94.694767441860478</v>
      </c>
      <c r="W71" s="1156">
        <v>106.54205607476635</v>
      </c>
      <c r="X71" s="1156">
        <v>113.67224880382776</v>
      </c>
      <c r="Y71" s="1156">
        <v>115.1960254887137</v>
      </c>
      <c r="Z71" s="1156">
        <v>182.49657064471882</v>
      </c>
      <c r="AA71" s="1156">
        <v>125.98963502039913</v>
      </c>
      <c r="AB71" s="1156">
        <v>112.89537712895375</v>
      </c>
      <c r="AC71" s="1156">
        <v>164.35929130613926</v>
      </c>
      <c r="AD71" s="1156">
        <v>94.093009820912783</v>
      </c>
      <c r="AE71" s="1157">
        <v>118.81834848861743</v>
      </c>
      <c r="AF71" s="1158">
        <v>101.94192067395198</v>
      </c>
      <c r="AG71" s="1159">
        <v>83.151073309032</v>
      </c>
      <c r="AH71" s="1156">
        <v>56.97247153785915</v>
      </c>
      <c r="AI71" s="1156">
        <v>68.953386103781867</v>
      </c>
      <c r="AJ71" s="1156">
        <v>55.549334328729628</v>
      </c>
      <c r="AK71" s="1156">
        <v>74.019607843137265</v>
      </c>
      <c r="AL71" s="1156">
        <v>63.298438112299152</v>
      </c>
      <c r="AM71" s="1156">
        <v>50.419071518193221</v>
      </c>
      <c r="AN71" s="1156">
        <v>41.939399825191828</v>
      </c>
      <c r="AO71" s="1156">
        <v>41.488167845816065</v>
      </c>
      <c r="AP71" s="1156">
        <v>34.155102040816331</v>
      </c>
      <c r="AQ71" s="1156">
        <v>19.992986284289273</v>
      </c>
      <c r="AR71" s="1156">
        <v>37.681375102314149</v>
      </c>
      <c r="AS71" s="1160">
        <v>49.32256054430934</v>
      </c>
      <c r="AT71" s="1667">
        <v>35.017584390358763</v>
      </c>
      <c r="AU71" s="1668">
        <v>6.4425770308123305</v>
      </c>
      <c r="AV71" s="1668">
        <v>17.395141793622159</v>
      </c>
      <c r="AW71" s="1669">
        <v>19.784617386777725</v>
      </c>
      <c r="AX71" s="1667">
        <v>14.729467275131952</v>
      </c>
    </row>
    <row r="72" spans="2:50" s="1172" customFormat="1" ht="25.5" hidden="1" customHeight="1" thickBot="1">
      <c r="B72" s="1188"/>
      <c r="C72" s="1188"/>
      <c r="D72" s="1775"/>
      <c r="E72" s="71">
        <v>113.55223256300324</v>
      </c>
      <c r="F72" s="72">
        <v>115.32849192344239</v>
      </c>
      <c r="G72" s="71">
        <v>112.95085489762715</v>
      </c>
      <c r="H72" s="71">
        <v>114.7035456819185</v>
      </c>
      <c r="I72" s="71">
        <v>135.30546798565061</v>
      </c>
      <c r="J72" s="72">
        <v>137.54296854958699</v>
      </c>
      <c r="K72" s="427">
        <v>135.32649085102537</v>
      </c>
      <c r="L72" s="72">
        <v>124.54818434451759</v>
      </c>
      <c r="M72" s="1164">
        <v>104.08014842300557</v>
      </c>
      <c r="N72" s="1162">
        <v>122.49060333338323</v>
      </c>
      <c r="O72" s="1167">
        <v>131.60544178883123</v>
      </c>
      <c r="P72" s="1167">
        <v>111.18120247438812</v>
      </c>
      <c r="Q72" s="1167">
        <v>117.61461527625777</v>
      </c>
      <c r="R72" s="1753">
        <v>148.01306298381422</v>
      </c>
      <c r="S72" s="1192">
        <v>181.25535299155757</v>
      </c>
      <c r="T72" s="1168">
        <v>230.66555509239964</v>
      </c>
      <c r="U72" s="1168">
        <v>222.64104760739198</v>
      </c>
      <c r="V72" s="1168">
        <v>194.69476744186048</v>
      </c>
      <c r="W72" s="1168">
        <v>206.54205607476635</v>
      </c>
      <c r="X72" s="1168">
        <v>213.67224880382776</v>
      </c>
      <c r="Y72" s="1168">
        <v>215.1960254887137</v>
      </c>
      <c r="Z72" s="1168">
        <v>282.49657064471882</v>
      </c>
      <c r="AA72" s="1168">
        <v>225.98963502039913</v>
      </c>
      <c r="AB72" s="1168">
        <v>212.89537712895375</v>
      </c>
      <c r="AC72" s="1168">
        <v>264.35929130613926</v>
      </c>
      <c r="AD72" s="1168">
        <v>194.09300982091278</v>
      </c>
      <c r="AE72" s="1167">
        <v>218.81834848861743</v>
      </c>
      <c r="AF72" s="1169">
        <v>201.94192067395198</v>
      </c>
      <c r="AG72" s="1170">
        <v>183.151073309032</v>
      </c>
      <c r="AH72" s="1168">
        <v>156.97247153785915</v>
      </c>
      <c r="AI72" s="1168">
        <v>168.95338610378187</v>
      </c>
      <c r="AJ72" s="1168">
        <v>155.54933432872963</v>
      </c>
      <c r="AK72" s="1168">
        <v>174.01960784313727</v>
      </c>
      <c r="AL72" s="1168">
        <v>163.29843811229915</v>
      </c>
      <c r="AM72" s="1168">
        <v>150.41907151819322</v>
      </c>
      <c r="AN72" s="1168">
        <v>141.93939982519183</v>
      </c>
      <c r="AO72" s="1168">
        <v>141.48816784581606</v>
      </c>
      <c r="AP72" s="1168">
        <v>134.15510204081633</v>
      </c>
      <c r="AQ72" s="1168">
        <v>119.99298628428927</v>
      </c>
      <c r="AR72" s="1168">
        <v>137.68137510231415</v>
      </c>
      <c r="AS72" s="1171">
        <v>149.32256054430934</v>
      </c>
      <c r="AT72" s="1670">
        <v>135.01758439035876</v>
      </c>
      <c r="AU72" s="1671">
        <v>106.44257703081233</v>
      </c>
      <c r="AV72" s="1671">
        <v>117.39514179362216</v>
      </c>
      <c r="AW72" s="1701">
        <v>119.78461738677773</v>
      </c>
      <c r="AX72" s="1670">
        <v>114.72946727513195</v>
      </c>
    </row>
    <row r="73" spans="2:50" ht="27.75" customHeight="1">
      <c r="B73" s="1142"/>
      <c r="C73" s="1142"/>
      <c r="D73" s="1922" t="s">
        <v>185</v>
      </c>
      <c r="E73" s="44">
        <v>100068</v>
      </c>
      <c r="F73" s="45">
        <v>108284</v>
      </c>
      <c r="G73" s="44">
        <v>139106</v>
      </c>
      <c r="H73" s="41">
        <v>153013</v>
      </c>
      <c r="I73" s="44">
        <v>199932</v>
      </c>
      <c r="J73" s="1336">
        <v>199536</v>
      </c>
      <c r="K73" s="414">
        <v>253117</v>
      </c>
      <c r="L73" s="45">
        <v>250780</v>
      </c>
      <c r="M73" s="1174">
        <v>325001</v>
      </c>
      <c r="N73" s="41">
        <v>379780</v>
      </c>
      <c r="O73" s="48">
        <v>495959</v>
      </c>
      <c r="P73" s="50">
        <v>539348</v>
      </c>
      <c r="Q73" s="48">
        <v>554961</v>
      </c>
      <c r="R73" s="1748">
        <v>550571</v>
      </c>
      <c r="S73" s="415">
        <v>37650</v>
      </c>
      <c r="T73" s="416">
        <v>48025</v>
      </c>
      <c r="U73" s="416">
        <v>49161</v>
      </c>
      <c r="V73" s="416">
        <v>51248</v>
      </c>
      <c r="W73" s="416">
        <v>50498</v>
      </c>
      <c r="X73" s="416">
        <v>57900</v>
      </c>
      <c r="Y73" s="416">
        <v>54069</v>
      </c>
      <c r="Z73" s="416">
        <v>67845</v>
      </c>
      <c r="AA73" s="416">
        <v>70292</v>
      </c>
      <c r="AB73" s="416">
        <v>68749</v>
      </c>
      <c r="AC73" s="416">
        <v>63387</v>
      </c>
      <c r="AD73" s="416">
        <v>66633</v>
      </c>
      <c r="AE73" s="48">
        <v>685457</v>
      </c>
      <c r="AF73" s="49">
        <v>708772</v>
      </c>
      <c r="AG73" s="418">
        <v>64548</v>
      </c>
      <c r="AH73" s="416">
        <v>34479</v>
      </c>
      <c r="AI73" s="416">
        <v>59124</v>
      </c>
      <c r="AJ73" s="416">
        <v>57538</v>
      </c>
      <c r="AK73" s="416">
        <v>68002</v>
      </c>
      <c r="AL73" s="416">
        <v>72388</v>
      </c>
      <c r="AM73" s="416">
        <v>71360</v>
      </c>
      <c r="AN73" s="416">
        <v>79422</v>
      </c>
      <c r="AO73" s="416">
        <v>84739</v>
      </c>
      <c r="AP73" s="416">
        <v>89790</v>
      </c>
      <c r="AQ73" s="416">
        <v>93947</v>
      </c>
      <c r="AR73" s="416">
        <v>94159</v>
      </c>
      <c r="AS73" s="1343">
        <v>869496</v>
      </c>
      <c r="AT73" s="1665">
        <v>905996</v>
      </c>
      <c r="AU73" s="1700">
        <v>65663</v>
      </c>
      <c r="AV73" s="1700">
        <v>48232</v>
      </c>
      <c r="AW73" s="1684">
        <v>80756</v>
      </c>
      <c r="AX73" s="1665">
        <v>194651</v>
      </c>
    </row>
    <row r="74" spans="2:50" ht="27.75" customHeight="1" thickBot="1">
      <c r="B74" s="1142"/>
      <c r="C74" s="1142"/>
      <c r="D74" s="1774"/>
      <c r="E74" s="1178">
        <v>211.40847700255182</v>
      </c>
      <c r="F74" s="1146">
        <v>125.56347123276259</v>
      </c>
      <c r="G74" s="1178">
        <v>39</v>
      </c>
      <c r="H74" s="1146">
        <v>41.30711831849581</v>
      </c>
      <c r="I74" s="1178">
        <v>43.7</v>
      </c>
      <c r="J74" s="1151">
        <v>30.404606144575951</v>
      </c>
      <c r="K74" s="1179">
        <v>26.601544525138536</v>
      </c>
      <c r="L74" s="1334">
        <v>25.681581268543027</v>
      </c>
      <c r="M74" s="1181">
        <v>28.399514848864357</v>
      </c>
      <c r="N74" s="1146">
        <v>51.439508732753808</v>
      </c>
      <c r="O74" s="1153">
        <v>52.6</v>
      </c>
      <c r="P74" s="1154">
        <v>42.015903944388867</v>
      </c>
      <c r="Q74" s="1153">
        <v>11.896547900128837</v>
      </c>
      <c r="R74" s="1749">
        <v>2.0808457619199601</v>
      </c>
      <c r="S74" s="1743">
        <v>-20.354543916060251</v>
      </c>
      <c r="T74" s="109">
        <v>18.888476296571355</v>
      </c>
      <c r="U74" s="109">
        <v>-4.6509823697123664</v>
      </c>
      <c r="V74" s="109">
        <v>43.13084764697669</v>
      </c>
      <c r="W74" s="109">
        <v>11.194785748888009</v>
      </c>
      <c r="X74" s="109">
        <v>1.9186762893856724</v>
      </c>
      <c r="Y74" s="109">
        <v>-4.8114503010457383</v>
      </c>
      <c r="Z74" s="109">
        <v>27.041045614560716</v>
      </c>
      <c r="AA74" s="109">
        <v>49.002649708532061</v>
      </c>
      <c r="AB74" s="109">
        <v>58.170942137351886</v>
      </c>
      <c r="AC74" s="109">
        <v>80.010223497003949</v>
      </c>
      <c r="AD74" s="109">
        <v>59.994717506663136</v>
      </c>
      <c r="AE74" s="1153">
        <v>23.514445159209401</v>
      </c>
      <c r="AF74" s="1344">
        <v>28.733987078869035</v>
      </c>
      <c r="AG74" s="113">
        <v>71.442231075697208</v>
      </c>
      <c r="AH74" s="109">
        <v>-28.206142634044767</v>
      </c>
      <c r="AI74" s="109">
        <v>20.266064563373405</v>
      </c>
      <c r="AJ74" s="109">
        <v>12.273649703403052</v>
      </c>
      <c r="AK74" s="109">
        <v>34.662758921145382</v>
      </c>
      <c r="AL74" s="109">
        <v>25.022452504317783</v>
      </c>
      <c r="AM74" s="109">
        <v>31.979507666130303</v>
      </c>
      <c r="AN74" s="109">
        <v>17.063895644483736</v>
      </c>
      <c r="AO74" s="109">
        <v>20.552836738177888</v>
      </c>
      <c r="AP74" s="109">
        <v>30.605536080524814</v>
      </c>
      <c r="AQ74" s="109">
        <v>48.211778440374218</v>
      </c>
      <c r="AR74" s="109">
        <v>41.309861480047431</v>
      </c>
      <c r="AS74" s="1345">
        <v>26.849094837458807</v>
      </c>
      <c r="AT74" s="1667">
        <v>27.826155660776664</v>
      </c>
      <c r="AU74" s="1668">
        <v>1.7273966660469711</v>
      </c>
      <c r="AV74" s="1668">
        <v>39.888047797209879</v>
      </c>
      <c r="AW74" s="1669">
        <v>36.587510993843466</v>
      </c>
      <c r="AX74" s="1667">
        <v>23.079209110280672</v>
      </c>
    </row>
    <row r="75" spans="2:50" s="1172" customFormat="1" ht="27.75" hidden="1" customHeight="1" thickBot="1">
      <c r="B75" s="1188"/>
      <c r="C75" s="1188"/>
      <c r="D75" s="1775"/>
      <c r="E75" s="1162">
        <v>311.40847700255182</v>
      </c>
      <c r="F75" s="1164">
        <v>225.56347123276259</v>
      </c>
      <c r="G75" s="1162">
        <v>139.01147219890476</v>
      </c>
      <c r="H75" s="1162">
        <v>141.30711831849581</v>
      </c>
      <c r="I75" s="1162">
        <v>143.72636694319439</v>
      </c>
      <c r="J75" s="1164">
        <v>130.40460614457595</v>
      </c>
      <c r="K75" s="1166">
        <v>126.60154452513854</v>
      </c>
      <c r="L75" s="1164">
        <v>125.68158126854303</v>
      </c>
      <c r="M75" s="1164">
        <v>128.39951484886436</v>
      </c>
      <c r="N75" s="71">
        <v>151.43950873275381</v>
      </c>
      <c r="O75" s="75">
        <v>152.60229968523174</v>
      </c>
      <c r="P75" s="75">
        <v>142.01590394438887</v>
      </c>
      <c r="Q75" s="75">
        <v>111.89654790012884</v>
      </c>
      <c r="R75" s="1750">
        <v>102.08084576191996</v>
      </c>
      <c r="S75" s="77">
        <v>79.645456083939749</v>
      </c>
      <c r="T75" s="76">
        <v>118.88847629657135</v>
      </c>
      <c r="U75" s="76">
        <v>95.349017630287634</v>
      </c>
      <c r="V75" s="76">
        <v>143.13084764697669</v>
      </c>
      <c r="W75" s="76">
        <v>111.19478574888801</v>
      </c>
      <c r="X75" s="76">
        <v>101.91867628938567</v>
      </c>
      <c r="Y75" s="76">
        <v>95.188549698954262</v>
      </c>
      <c r="Z75" s="76">
        <v>127.04104561456072</v>
      </c>
      <c r="AA75" s="76">
        <v>149.00264970853206</v>
      </c>
      <c r="AB75" s="76">
        <v>158.17094213735189</v>
      </c>
      <c r="AC75" s="76">
        <v>180.01022349700395</v>
      </c>
      <c r="AD75" s="76">
        <v>159.99471750666314</v>
      </c>
      <c r="AE75" s="75">
        <v>123.5144451592094</v>
      </c>
      <c r="AF75" s="78">
        <v>128.73398707886903</v>
      </c>
      <c r="AG75" s="79">
        <v>171.44223107569721</v>
      </c>
      <c r="AH75" s="76">
        <v>71.793857365955233</v>
      </c>
      <c r="AI75" s="76">
        <v>120.2660645633734</v>
      </c>
      <c r="AJ75" s="76">
        <v>112.27364970340305</v>
      </c>
      <c r="AK75" s="76">
        <v>134.66275892114538</v>
      </c>
      <c r="AL75" s="76">
        <v>125.02245250431778</v>
      </c>
      <c r="AM75" s="76">
        <v>131.9795076661303</v>
      </c>
      <c r="AN75" s="76">
        <v>117.06389564448374</v>
      </c>
      <c r="AO75" s="76">
        <v>120.55283673817789</v>
      </c>
      <c r="AP75" s="76">
        <v>130.60553608052481</v>
      </c>
      <c r="AQ75" s="76">
        <v>148.21177844037422</v>
      </c>
      <c r="AR75" s="76">
        <v>141.30986148004743</v>
      </c>
      <c r="AS75" s="1346">
        <v>126.84909483745881</v>
      </c>
      <c r="AT75" s="1670">
        <v>127.82615566077666</v>
      </c>
      <c r="AU75" s="1671">
        <v>101.72739666604697</v>
      </c>
      <c r="AV75" s="1671">
        <v>139.88804779720988</v>
      </c>
      <c r="AW75" s="1701">
        <v>136.58751099384347</v>
      </c>
      <c r="AX75" s="1670">
        <v>123.07920911028067</v>
      </c>
    </row>
    <row r="76" spans="2:50" ht="27.75" customHeight="1">
      <c r="B76" s="1142"/>
      <c r="C76" s="1142"/>
      <c r="D76" s="1922" t="s">
        <v>85</v>
      </c>
      <c r="E76" s="44">
        <v>31210</v>
      </c>
      <c r="F76" s="45">
        <v>33985</v>
      </c>
      <c r="G76" s="44">
        <v>39495</v>
      </c>
      <c r="H76" s="41">
        <v>41243</v>
      </c>
      <c r="I76" s="44">
        <v>52122</v>
      </c>
      <c r="J76" s="1336">
        <v>61128</v>
      </c>
      <c r="K76" s="414">
        <v>103349</v>
      </c>
      <c r="L76" s="45">
        <v>118070</v>
      </c>
      <c r="M76" s="1174">
        <v>134942</v>
      </c>
      <c r="N76" s="41">
        <v>141867</v>
      </c>
      <c r="O76" s="1138">
        <v>195640</v>
      </c>
      <c r="P76" s="50">
        <v>216536</v>
      </c>
      <c r="Q76" s="1138">
        <v>215683</v>
      </c>
      <c r="R76" s="1748">
        <v>206432</v>
      </c>
      <c r="S76" s="1742">
        <v>16668</v>
      </c>
      <c r="T76" s="1337">
        <v>15721</v>
      </c>
      <c r="U76" s="1337">
        <v>17227</v>
      </c>
      <c r="V76" s="1337">
        <v>17220</v>
      </c>
      <c r="W76" s="1337">
        <v>23726</v>
      </c>
      <c r="X76" s="1337">
        <v>24254</v>
      </c>
      <c r="Y76" s="1337">
        <v>23750</v>
      </c>
      <c r="Z76" s="1337">
        <v>25875</v>
      </c>
      <c r="AA76" s="1337">
        <v>23924</v>
      </c>
      <c r="AB76" s="1337">
        <v>23165</v>
      </c>
      <c r="AC76" s="1337">
        <v>22783</v>
      </c>
      <c r="AD76" s="1337">
        <v>23223</v>
      </c>
      <c r="AE76" s="1138">
        <v>257536</v>
      </c>
      <c r="AF76" s="1139">
        <v>285336</v>
      </c>
      <c r="AG76" s="1338">
        <v>23061</v>
      </c>
      <c r="AH76" s="1337">
        <v>24474</v>
      </c>
      <c r="AI76" s="1337">
        <v>29881</v>
      </c>
      <c r="AJ76" s="1337">
        <v>32174</v>
      </c>
      <c r="AK76" s="1337">
        <v>33124</v>
      </c>
      <c r="AL76" s="1337">
        <v>30604</v>
      </c>
      <c r="AM76" s="1337">
        <v>33928</v>
      </c>
      <c r="AN76" s="1337">
        <v>33976</v>
      </c>
      <c r="AO76" s="1337">
        <v>31205</v>
      </c>
      <c r="AP76" s="1337">
        <v>32511</v>
      </c>
      <c r="AQ76" s="1337">
        <v>37547</v>
      </c>
      <c r="AR76" s="1337">
        <v>35823</v>
      </c>
      <c r="AS76" s="1141">
        <v>378308</v>
      </c>
      <c r="AT76" s="1665">
        <v>403600</v>
      </c>
      <c r="AU76" s="1700">
        <v>32253</v>
      </c>
      <c r="AV76" s="1700">
        <v>33362</v>
      </c>
      <c r="AW76" s="1424">
        <v>37093</v>
      </c>
      <c r="AX76" s="1665">
        <v>102708</v>
      </c>
    </row>
    <row r="77" spans="2:50" ht="27.75" customHeight="1" thickBot="1">
      <c r="B77" s="1194"/>
      <c r="C77" s="1194"/>
      <c r="D77" s="1775"/>
      <c r="E77" s="1145">
        <v>31.499115193393436</v>
      </c>
      <c r="F77" s="1146">
        <v>37.529845008295894</v>
      </c>
      <c r="G77" s="1147">
        <v>26.545978852931754</v>
      </c>
      <c r="H77" s="1148">
        <v>21.356480800353111</v>
      </c>
      <c r="I77" s="1147">
        <v>31.971135586783134</v>
      </c>
      <c r="J77" s="1149">
        <v>48.21424241689499</v>
      </c>
      <c r="K77" s="1195">
        <v>98.282874793753138</v>
      </c>
      <c r="L77" s="1151">
        <v>93.152074335819918</v>
      </c>
      <c r="M77" s="1181">
        <v>30.569236277080563</v>
      </c>
      <c r="N77" s="1196">
        <v>20.154992800880848</v>
      </c>
      <c r="O77" s="1157">
        <v>44.9</v>
      </c>
      <c r="P77" s="1347">
        <v>52.633100016212381</v>
      </c>
      <c r="Q77" s="1305">
        <v>10.244837456552844</v>
      </c>
      <c r="R77" s="1348">
        <v>-4.6661986921343441</v>
      </c>
      <c r="S77" s="1744">
        <v>-8.0943978826643104</v>
      </c>
      <c r="T77" s="1311">
        <v>-21.641828241040713</v>
      </c>
      <c r="U77" s="1311">
        <v>-16.648925875749953</v>
      </c>
      <c r="V77" s="1311">
        <v>-1.4705040910911578</v>
      </c>
      <c r="W77" s="1311">
        <v>15.974191025515694</v>
      </c>
      <c r="X77" s="1311">
        <v>45.722182167748116</v>
      </c>
      <c r="Y77" s="1311">
        <v>37.410321684795178</v>
      </c>
      <c r="Z77" s="1311">
        <v>47.562018819503862</v>
      </c>
      <c r="AA77" s="1311">
        <v>62.471986417657064</v>
      </c>
      <c r="AB77" s="1311">
        <v>26.536297591085372</v>
      </c>
      <c r="AC77" s="1311">
        <v>19.282722513088999</v>
      </c>
      <c r="AD77" s="1311">
        <v>51.923328535915203</v>
      </c>
      <c r="AE77" s="1184">
        <v>19.404867328440361</v>
      </c>
      <c r="AF77" s="1348">
        <v>38.222756161835377</v>
      </c>
      <c r="AG77" s="1349">
        <v>38.354931605471563</v>
      </c>
      <c r="AH77" s="1311">
        <v>55.677119776095651</v>
      </c>
      <c r="AI77" s="1311">
        <v>73.454461020491095</v>
      </c>
      <c r="AJ77" s="1311">
        <v>86.840882694541222</v>
      </c>
      <c r="AK77" s="1311">
        <v>39.610553822810431</v>
      </c>
      <c r="AL77" s="1311">
        <v>26.181248453863276</v>
      </c>
      <c r="AM77" s="1311">
        <v>42.854736842105268</v>
      </c>
      <c r="AN77" s="1311">
        <v>31.308212560386465</v>
      </c>
      <c r="AO77" s="1311">
        <v>30.433873934124733</v>
      </c>
      <c r="AP77" s="1311">
        <v>40.345348586229221</v>
      </c>
      <c r="AQ77" s="1311">
        <v>64.802703770355095</v>
      </c>
      <c r="AR77" s="1311">
        <v>54.256556000516724</v>
      </c>
      <c r="AS77" s="1160">
        <v>46.895191351888656</v>
      </c>
      <c r="AT77" s="1702">
        <v>41.447276193680437</v>
      </c>
      <c r="AU77" s="1703">
        <v>39.859503057109407</v>
      </c>
      <c r="AV77" s="1703">
        <v>36.316090545068249</v>
      </c>
      <c r="AW77" s="1704">
        <v>24.135738429102105</v>
      </c>
      <c r="AX77" s="1702">
        <v>32.670249044125256</v>
      </c>
    </row>
    <row r="78" spans="2:50" s="1172" customFormat="1" ht="25.5" hidden="1" customHeight="1" thickBot="1">
      <c r="B78" s="1161"/>
      <c r="C78" s="1161"/>
      <c r="D78" s="462"/>
      <c r="E78" s="71" t="e">
        <f>E76/#REF!*100</f>
        <v>#REF!</v>
      </c>
      <c r="F78" s="71" t="e">
        <f>F76/#REF!*100</f>
        <v>#REF!</v>
      </c>
      <c r="G78" s="71">
        <f t="shared" ref="G78:R78" si="0">G76/E76*100</f>
        <v>126.54597885293175</v>
      </c>
      <c r="H78" s="71">
        <f t="shared" si="0"/>
        <v>121.35648080035311</v>
      </c>
      <c r="I78" s="73">
        <f t="shared" si="0"/>
        <v>131.97113558678313</v>
      </c>
      <c r="J78" s="71">
        <f t="shared" si="0"/>
        <v>148.21424241689499</v>
      </c>
      <c r="K78" s="71">
        <f t="shared" si="0"/>
        <v>198.28287479375314</v>
      </c>
      <c r="L78" s="72">
        <f t="shared" si="0"/>
        <v>193.15207433581992</v>
      </c>
      <c r="M78" s="1350">
        <f t="shared" si="0"/>
        <v>130.56923627708056</v>
      </c>
      <c r="N78" s="1162">
        <f t="shared" si="0"/>
        <v>120.15499280088085</v>
      </c>
      <c r="O78" s="1192">
        <f t="shared" si="0"/>
        <v>144.98080656874805</v>
      </c>
      <c r="P78" s="1167">
        <f t="shared" si="0"/>
        <v>152.63310001621238</v>
      </c>
      <c r="Q78" s="1351">
        <f t="shared" si="0"/>
        <v>110.24483745655284</v>
      </c>
      <c r="R78" s="1192">
        <f t="shared" si="0"/>
        <v>95.333801307865656</v>
      </c>
      <c r="S78" s="1352" t="e">
        <f>S76/#REF!*100</f>
        <v>#REF!</v>
      </c>
      <c r="T78" s="1353" t="e">
        <f>T76/#REF!*100</f>
        <v>#REF!</v>
      </c>
      <c r="U78" s="1353" t="e">
        <f>U76/#REF!*100</f>
        <v>#REF!</v>
      </c>
      <c r="V78" s="1353" t="e">
        <f>V76/#REF!*100</f>
        <v>#REF!</v>
      </c>
      <c r="W78" s="1353" t="e">
        <f>W76/#REF!*100</f>
        <v>#REF!</v>
      </c>
      <c r="X78" s="1353" t="e">
        <f>X76/#REF!*100</f>
        <v>#REF!</v>
      </c>
      <c r="Y78" s="1353" t="e">
        <f>Y76/#REF!*100</f>
        <v>#REF!</v>
      </c>
      <c r="Z78" s="1353" t="e">
        <f>Z76/#REF!*100</f>
        <v>#REF!</v>
      </c>
      <c r="AA78" s="1353" t="e">
        <f>AA76/#REF!*100</f>
        <v>#REF!</v>
      </c>
      <c r="AB78" s="1353" t="e">
        <f>AB76/#REF!*100</f>
        <v>#REF!</v>
      </c>
      <c r="AC78" s="1353" t="e">
        <f>AC76/#REF!*100</f>
        <v>#REF!</v>
      </c>
      <c r="AD78" s="1354" t="e">
        <f>AD76/#REF!*100</f>
        <v>#REF!</v>
      </c>
      <c r="AE78" s="1167">
        <f t="shared" ref="AE78:AR78" si="1">AE76/Q76*100</f>
        <v>119.40486732844036</v>
      </c>
      <c r="AF78" s="1162">
        <f t="shared" si="1"/>
        <v>138.22275616183538</v>
      </c>
      <c r="AG78" s="1352">
        <f t="shared" si="1"/>
        <v>138.35493160547156</v>
      </c>
      <c r="AH78" s="1353">
        <f t="shared" si="1"/>
        <v>155.67711977609565</v>
      </c>
      <c r="AI78" s="1353">
        <f t="shared" si="1"/>
        <v>173.4544610204911</v>
      </c>
      <c r="AJ78" s="1353">
        <f t="shared" si="1"/>
        <v>186.84088269454122</v>
      </c>
      <c r="AK78" s="1353">
        <f t="shared" si="1"/>
        <v>139.61055382281043</v>
      </c>
      <c r="AL78" s="1353">
        <f t="shared" si="1"/>
        <v>126.18124845386328</v>
      </c>
      <c r="AM78" s="1353">
        <f t="shared" si="1"/>
        <v>142.85473684210527</v>
      </c>
      <c r="AN78" s="1353">
        <f t="shared" si="1"/>
        <v>131.30821256038647</v>
      </c>
      <c r="AO78" s="1353">
        <f t="shared" si="1"/>
        <v>130.43387393412473</v>
      </c>
      <c r="AP78" s="1353">
        <f t="shared" si="1"/>
        <v>140.34534858622922</v>
      </c>
      <c r="AQ78" s="1353">
        <f t="shared" si="1"/>
        <v>164.80270377035509</v>
      </c>
      <c r="AR78" s="1355">
        <f t="shared" si="1"/>
        <v>154.25655600051672</v>
      </c>
      <c r="AS78" s="1356">
        <f>AS76/SUM(S76:AD76)*100</f>
        <v>146.89519135188866</v>
      </c>
      <c r="AT78" s="1357">
        <f>AT76/AF76*100</f>
        <v>141.44727619368044</v>
      </c>
      <c r="AU78" s="1358">
        <f>AU76/AG76*100</f>
        <v>139.85950305710941</v>
      </c>
      <c r="AV78" s="1359">
        <f>AV76/AH76*100</f>
        <v>136.31609054506825</v>
      </c>
      <c r="AW78" s="1359">
        <f>AW76/AI76*100</f>
        <v>124.1357384291021</v>
      </c>
      <c r="AX78" s="1360">
        <f>AX76/SUM(AG76:AI76)*100</f>
        <v>132.67024904412526</v>
      </c>
    </row>
    <row r="79" spans="2:50" ht="31.35" customHeight="1">
      <c r="E79" s="1115"/>
      <c r="F79" s="1115"/>
      <c r="G79" s="1115"/>
      <c r="H79" s="1115"/>
      <c r="I79" s="1115"/>
      <c r="J79" s="1115"/>
      <c r="K79" s="1115"/>
      <c r="L79" s="1115"/>
      <c r="M79" s="1115"/>
      <c r="N79" s="1115"/>
      <c r="O79" s="1115"/>
      <c r="P79" s="1115"/>
      <c r="Q79" s="1115"/>
      <c r="R79" s="1115"/>
      <c r="S79" s="1115"/>
      <c r="T79" s="1115"/>
      <c r="U79" s="1115"/>
      <c r="V79" s="1115"/>
      <c r="W79" s="1115"/>
      <c r="X79" s="1115"/>
      <c r="Y79" s="1115"/>
      <c r="Z79" s="1115"/>
      <c r="AA79" s="1115"/>
      <c r="AB79" s="1115"/>
      <c r="AC79" s="1115"/>
      <c r="AD79" s="1115"/>
      <c r="AE79" s="1115"/>
      <c r="AF79" s="1115"/>
      <c r="AG79" s="1115"/>
      <c r="AH79" s="1115"/>
      <c r="AI79" s="1115"/>
      <c r="AJ79" s="1115"/>
      <c r="AK79" s="1115"/>
      <c r="AL79" s="1115"/>
      <c r="AM79" s="1115"/>
      <c r="AN79" s="1115"/>
      <c r="AO79" s="1115"/>
      <c r="AP79" s="1115"/>
      <c r="AQ79" s="1115"/>
      <c r="AR79" s="1115"/>
      <c r="AS79" s="1115"/>
      <c r="AT79" s="1115"/>
      <c r="AU79" s="1115"/>
      <c r="AV79" s="1115"/>
      <c r="AW79" s="1115"/>
    </row>
    <row r="80" spans="2:50">
      <c r="E80" s="1361"/>
      <c r="F80" s="1361"/>
      <c r="G80" s="1361"/>
      <c r="H80" s="1361"/>
      <c r="I80" s="1361"/>
      <c r="J80" s="1361"/>
      <c r="K80" s="1361"/>
      <c r="L80" s="1361"/>
      <c r="M80" s="1361"/>
      <c r="N80" s="1361"/>
      <c r="O80" s="1361"/>
      <c r="P80" s="1361"/>
      <c r="Q80" s="1361"/>
      <c r="R80" s="1361"/>
      <c r="S80" s="1361"/>
      <c r="T80" s="1361"/>
      <c r="U80" s="1361"/>
      <c r="V80" s="1361"/>
      <c r="W80" s="1361"/>
      <c r="X80" s="1361"/>
      <c r="Y80" s="1361"/>
      <c r="Z80" s="1361"/>
      <c r="AA80" s="1361"/>
      <c r="AB80" s="1361"/>
      <c r="AC80" s="1361"/>
      <c r="AD80" s="1361"/>
      <c r="AE80" s="1361"/>
      <c r="AF80" s="1361"/>
      <c r="AG80" s="1361"/>
      <c r="AH80" s="1361"/>
      <c r="AI80" s="1361"/>
      <c r="AJ80" s="1361"/>
      <c r="AK80" s="1361"/>
      <c r="AL80" s="1361"/>
      <c r="AM80" s="1361"/>
      <c r="AN80" s="1361"/>
      <c r="AO80" s="1361"/>
      <c r="AP80" s="1361"/>
      <c r="AQ80" s="1361"/>
      <c r="AR80" s="1361"/>
      <c r="AS80" s="1361"/>
      <c r="AT80" s="1361"/>
      <c r="AU80" s="1361"/>
      <c r="AV80" s="1361"/>
      <c r="AW80" s="1361"/>
    </row>
  </sheetData>
  <sheetProtection algorithmName="SHA-512" hashValue="aYVj/aOi976Ks+P1iGlDt2VL6synnb4qA6C4jEODjDgsFdRNiNp1syYeOtU6HXoJnkytV5Letgs6uh9Z66UjZw==" saltValue="Wh56osWy6lKNwWRJ95hVjg==" spinCount="100000" sheet="1" formatColumns="0"/>
  <mergeCells count="30">
    <mergeCell ref="B15:B23"/>
    <mergeCell ref="C15:D17"/>
    <mergeCell ref="C18:D20"/>
    <mergeCell ref="C21:D23"/>
    <mergeCell ref="B3:D3"/>
    <mergeCell ref="B5:B12"/>
    <mergeCell ref="C5:D7"/>
    <mergeCell ref="C8:D10"/>
    <mergeCell ref="C11:D13"/>
    <mergeCell ref="B24:C24"/>
    <mergeCell ref="C25:D27"/>
    <mergeCell ref="C28:D30"/>
    <mergeCell ref="C31:D33"/>
    <mergeCell ref="B35:B43"/>
    <mergeCell ref="C35:D37"/>
    <mergeCell ref="C38:D40"/>
    <mergeCell ref="C41:D43"/>
    <mergeCell ref="B45:B53"/>
    <mergeCell ref="C45:D47"/>
    <mergeCell ref="C48:D50"/>
    <mergeCell ref="C51:D53"/>
    <mergeCell ref="B55:B63"/>
    <mergeCell ref="C55:D57"/>
    <mergeCell ref="C58:D60"/>
    <mergeCell ref="C61:D63"/>
    <mergeCell ref="D64:D66"/>
    <mergeCell ref="D67:D69"/>
    <mergeCell ref="D70:D72"/>
    <mergeCell ref="D73:D75"/>
    <mergeCell ref="D76:D77"/>
  </mergeCells>
  <phoneticPr fontId="3"/>
  <pageMargins left="0.7" right="0.7" top="0.75" bottom="0.75" header="0.3" footer="0.3"/>
  <pageSetup paperSize="8"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B1:AX33"/>
  <sheetViews>
    <sheetView view="pageBreakPreview" zoomScaleNormal="70" zoomScaleSheetLayoutView="100" workbookViewId="0">
      <pane xSplit="4" ySplit="3" topLeftCell="E4" activePane="bottomRight" state="frozen"/>
      <selection pane="topRight" activeCell="W21" sqref="W21"/>
      <selection pane="bottomLeft" activeCell="W21" sqref="W21"/>
      <selection pane="bottomRight" activeCell="E4" sqref="E4"/>
    </sheetView>
  </sheetViews>
  <sheetFormatPr defaultColWidth="8.625" defaultRowHeight="14.25" outlineLevelCol="2"/>
  <cols>
    <col min="1" max="1" width="3.75" style="118" customWidth="1"/>
    <col min="2" max="3" width="3.75" style="17" customWidth="1"/>
    <col min="4" max="4" width="16.875" style="17" customWidth="1"/>
    <col min="5" max="14" width="10.875" style="118" customWidth="1"/>
    <col min="15" max="15" width="11.875" style="118" customWidth="1"/>
    <col min="16" max="16" width="10.875" style="118" customWidth="1"/>
    <col min="17" max="17" width="11.875" style="118" customWidth="1"/>
    <col min="18" max="18" width="10.875" style="118" customWidth="1"/>
    <col min="19" max="30" width="10.875" style="118" hidden="1" customWidth="1" outlineLevel="1"/>
    <col min="31" max="31" width="11.375" style="118" customWidth="1" collapsed="1"/>
    <col min="32" max="32" width="10.875" style="118" customWidth="1"/>
    <col min="33" max="44" width="10.875" style="118" hidden="1" customWidth="1" outlineLevel="1"/>
    <col min="45" max="45" width="12" style="118" customWidth="1" collapsed="1"/>
    <col min="46" max="46" width="10.875" style="118" customWidth="1"/>
    <col min="47" max="48" width="10.875" style="118" hidden="1" customWidth="1" outlineLevel="2"/>
    <col min="49" max="49" width="10.875" style="118" customWidth="1" collapsed="1"/>
    <col min="50" max="50" width="22.375" style="118" customWidth="1"/>
    <col min="51" max="16384" width="8.625" style="118"/>
  </cols>
  <sheetData>
    <row r="1" spans="2:50" ht="36.75" customHeight="1">
      <c r="B1" s="16" t="s">
        <v>186</v>
      </c>
      <c r="C1" s="16"/>
      <c r="D1" s="16"/>
    </row>
    <row r="2" spans="2:50" ht="19.5" thickBot="1">
      <c r="E2" s="1362"/>
      <c r="F2" s="1362"/>
      <c r="K2" s="20"/>
      <c r="M2" s="20"/>
      <c r="O2" s="20"/>
      <c r="Q2" s="20"/>
      <c r="AE2" s="20"/>
      <c r="AS2" s="862"/>
      <c r="AX2" s="863" t="s">
        <v>189</v>
      </c>
    </row>
    <row r="3" spans="2:50" ht="24" customHeight="1" thickTop="1" thickBot="1">
      <c r="B3" s="1942"/>
      <c r="C3" s="1943"/>
      <c r="D3" s="1944"/>
      <c r="E3" s="23">
        <v>2016</v>
      </c>
      <c r="F3" s="24" t="s">
        <v>17</v>
      </c>
      <c r="G3" s="23">
        <v>2017</v>
      </c>
      <c r="H3" s="24" t="s">
        <v>18</v>
      </c>
      <c r="I3" s="23">
        <v>2018</v>
      </c>
      <c r="J3" s="24" t="s">
        <v>19</v>
      </c>
      <c r="K3" s="23">
        <v>2019</v>
      </c>
      <c r="L3" s="26" t="s">
        <v>20</v>
      </c>
      <c r="M3" s="23">
        <v>2020</v>
      </c>
      <c r="N3" s="26" t="s">
        <v>21</v>
      </c>
      <c r="O3" s="867">
        <v>2021</v>
      </c>
      <c r="P3" s="30" t="s">
        <v>22</v>
      </c>
      <c r="Q3" s="29">
        <v>2022</v>
      </c>
      <c r="R3" s="24" t="s">
        <v>23</v>
      </c>
      <c r="S3" s="1124" t="s">
        <v>24</v>
      </c>
      <c r="T3" s="28" t="s">
        <v>25</v>
      </c>
      <c r="U3" s="28" t="s">
        <v>26</v>
      </c>
      <c r="V3" s="28" t="s">
        <v>27</v>
      </c>
      <c r="W3" s="28" t="s">
        <v>28</v>
      </c>
      <c r="X3" s="28" t="s">
        <v>29</v>
      </c>
      <c r="Y3" s="28" t="s">
        <v>30</v>
      </c>
      <c r="Z3" s="28" t="s">
        <v>31</v>
      </c>
      <c r="AA3" s="28" t="s">
        <v>32</v>
      </c>
      <c r="AB3" s="28" t="s">
        <v>33</v>
      </c>
      <c r="AC3" s="31" t="s">
        <v>34</v>
      </c>
      <c r="AD3" s="870" t="s">
        <v>35</v>
      </c>
      <c r="AE3" s="29">
        <v>2023</v>
      </c>
      <c r="AF3" s="30" t="s">
        <v>36</v>
      </c>
      <c r="AG3" s="32" t="s">
        <v>37</v>
      </c>
      <c r="AH3" s="28" t="s">
        <v>38</v>
      </c>
      <c r="AI3" s="28" t="s">
        <v>39</v>
      </c>
      <c r="AJ3" s="28" t="s">
        <v>40</v>
      </c>
      <c r="AK3" s="28" t="s">
        <v>41</v>
      </c>
      <c r="AL3" s="28" t="s">
        <v>42</v>
      </c>
      <c r="AM3" s="28" t="s">
        <v>43</v>
      </c>
      <c r="AN3" s="28" t="s">
        <v>44</v>
      </c>
      <c r="AO3" s="28" t="s">
        <v>45</v>
      </c>
      <c r="AP3" s="28" t="s">
        <v>46</v>
      </c>
      <c r="AQ3" s="28" t="s">
        <v>47</v>
      </c>
      <c r="AR3" s="1363" t="s">
        <v>48</v>
      </c>
      <c r="AS3" s="1364">
        <v>2024</v>
      </c>
      <c r="AT3" s="1411" t="s">
        <v>49</v>
      </c>
      <c r="AU3" s="1413" t="s">
        <v>51</v>
      </c>
      <c r="AV3" s="1413" t="s">
        <v>52</v>
      </c>
      <c r="AW3" s="1414" t="s">
        <v>53</v>
      </c>
      <c r="AX3" s="1615" t="s">
        <v>55</v>
      </c>
    </row>
    <row r="4" spans="2:50" ht="27.75" customHeight="1">
      <c r="B4" s="1365"/>
      <c r="C4" s="1945" t="s">
        <v>62</v>
      </c>
      <c r="D4" s="1946"/>
      <c r="E4" s="40">
        <v>677615</v>
      </c>
      <c r="F4" s="41">
        <v>665661</v>
      </c>
      <c r="G4" s="40">
        <v>668523</v>
      </c>
      <c r="H4" s="41">
        <v>688045</v>
      </c>
      <c r="I4" s="40">
        <v>698329</v>
      </c>
      <c r="J4" s="41">
        <v>701531</v>
      </c>
      <c r="K4" s="44">
        <v>765330</v>
      </c>
      <c r="L4" s="43">
        <v>737140</v>
      </c>
      <c r="M4" s="44">
        <v>718715</v>
      </c>
      <c r="N4" s="43">
        <v>777028</v>
      </c>
      <c r="O4" s="1136">
        <v>760012</v>
      </c>
      <c r="P4" s="49">
        <v>724272</v>
      </c>
      <c r="Q4" s="48">
        <v>625365</v>
      </c>
      <c r="R4" s="41">
        <v>632438</v>
      </c>
      <c r="S4" s="47">
        <v>46034</v>
      </c>
      <c r="T4" s="46">
        <v>55563</v>
      </c>
      <c r="U4" s="46">
        <v>69297</v>
      </c>
      <c r="V4" s="46">
        <v>67756</v>
      </c>
      <c r="W4" s="46">
        <v>70313</v>
      </c>
      <c r="X4" s="46">
        <v>73168</v>
      </c>
      <c r="Y4" s="46">
        <v>71711</v>
      </c>
      <c r="Z4" s="46">
        <v>67117</v>
      </c>
      <c r="AA4" s="46">
        <v>72543</v>
      </c>
      <c r="AB4" s="46">
        <v>71437</v>
      </c>
      <c r="AC4" s="46">
        <v>76154</v>
      </c>
      <c r="AD4" s="942">
        <v>83165</v>
      </c>
      <c r="AE4" s="48">
        <v>824258</v>
      </c>
      <c r="AF4" s="49">
        <v>850409</v>
      </c>
      <c r="AG4" s="52">
        <v>60564</v>
      </c>
      <c r="AH4" s="46">
        <v>57632</v>
      </c>
      <c r="AI4" s="46">
        <v>78849</v>
      </c>
      <c r="AJ4" s="46">
        <v>69869</v>
      </c>
      <c r="AK4" s="46">
        <v>72428</v>
      </c>
      <c r="AL4" s="46">
        <v>73029</v>
      </c>
      <c r="AM4" s="46">
        <v>72961</v>
      </c>
      <c r="AN4" s="46">
        <v>68946</v>
      </c>
      <c r="AO4" s="46">
        <v>67633</v>
      </c>
      <c r="AP4" s="46">
        <v>69622</v>
      </c>
      <c r="AQ4" s="46">
        <v>77719</v>
      </c>
      <c r="AR4" s="1366">
        <v>81962</v>
      </c>
      <c r="AS4" s="1367">
        <v>851214</v>
      </c>
      <c r="AT4" s="1416">
        <v>859000</v>
      </c>
      <c r="AU4" s="1417">
        <v>59247</v>
      </c>
      <c r="AV4" s="1417">
        <v>61224</v>
      </c>
      <c r="AW4" s="1416">
        <v>84360</v>
      </c>
      <c r="AX4" s="1705">
        <v>204831</v>
      </c>
    </row>
    <row r="5" spans="2:50" ht="27.75" customHeight="1" thickBot="1">
      <c r="B5" s="1368"/>
      <c r="C5" s="1947"/>
      <c r="D5" s="1948"/>
      <c r="E5" s="1145">
        <v>3.8565229985914726</v>
      </c>
      <c r="F5" s="1146">
        <v>0.2646466959078424</v>
      </c>
      <c r="G5" s="105">
        <v>-1.3417648664802329</v>
      </c>
      <c r="H5" s="449">
        <v>3.3626725916044364</v>
      </c>
      <c r="I5" s="105">
        <v>4.4584853475497539</v>
      </c>
      <c r="J5" s="449">
        <v>1.9600462179072622</v>
      </c>
      <c r="K5" s="1178">
        <v>9.5944748105835487</v>
      </c>
      <c r="L5" s="108">
        <v>5.0758982853216708</v>
      </c>
      <c r="M5" s="1178">
        <v>-6.090836632563736</v>
      </c>
      <c r="N5" s="108">
        <v>5.4111837642781637</v>
      </c>
      <c r="O5" s="1155">
        <v>5.7459493679692173</v>
      </c>
      <c r="P5" s="111">
        <v>-6.7894593245031132</v>
      </c>
      <c r="Q5" s="1153">
        <v>-17.716430793198001</v>
      </c>
      <c r="R5" s="449">
        <v>-12.679490578125339</v>
      </c>
      <c r="S5" s="451">
        <v>-13.972828016669467</v>
      </c>
      <c r="T5" s="454">
        <v>14.381291557733093</v>
      </c>
      <c r="U5" s="454">
        <v>12.252765943660606</v>
      </c>
      <c r="V5" s="454">
        <v>46.88692334373917</v>
      </c>
      <c r="W5" s="454">
        <v>39.745602702971269</v>
      </c>
      <c r="X5" s="454">
        <v>40.943501627723322</v>
      </c>
      <c r="Y5" s="454">
        <v>21.797985631061366</v>
      </c>
      <c r="Z5" s="454">
        <v>20.391397155105921</v>
      </c>
      <c r="AA5" s="454">
        <v>32.167908612239671</v>
      </c>
      <c r="AB5" s="454">
        <v>39.92165311918518</v>
      </c>
      <c r="AC5" s="109">
        <v>76.41308376575239</v>
      </c>
      <c r="AD5" s="1370">
        <v>68.081408274217324</v>
      </c>
      <c r="AE5" s="1153">
        <v>31.798615908102448</v>
      </c>
      <c r="AF5" s="111">
        <v>34.465196588440307</v>
      </c>
      <c r="AG5" s="459">
        <v>31.56362688447669</v>
      </c>
      <c r="AH5" s="454">
        <v>3.723701024062791</v>
      </c>
      <c r="AI5" s="454">
        <v>13.784146499848475</v>
      </c>
      <c r="AJ5" s="454">
        <v>3.1185430072613514</v>
      </c>
      <c r="AK5" s="454">
        <v>3.0079786099298929</v>
      </c>
      <c r="AL5" s="454">
        <v>-0.18997375902033298</v>
      </c>
      <c r="AM5" s="454">
        <v>1.7431077519487985</v>
      </c>
      <c r="AN5" s="454">
        <v>2.7250920035162522</v>
      </c>
      <c r="AO5" s="454">
        <v>-6.7683994320609884</v>
      </c>
      <c r="AP5" s="454">
        <v>-2.540700197376708</v>
      </c>
      <c r="AQ5" s="454">
        <v>2.0550463534417105</v>
      </c>
      <c r="AR5" s="1371">
        <v>-1.4465219743882614</v>
      </c>
      <c r="AS5" s="1372">
        <v>3.2703352591057637</v>
      </c>
      <c r="AT5" s="1706">
        <v>1.0102197883606721</v>
      </c>
      <c r="AU5" s="1707">
        <v>-2.1745591440459719</v>
      </c>
      <c r="AV5" s="1707">
        <v>6.2326485285952202</v>
      </c>
      <c r="AW5" s="1706">
        <v>6.9893086786135541</v>
      </c>
      <c r="AX5" s="1708">
        <v>3.9513816640868811</v>
      </c>
    </row>
    <row r="6" spans="2:50" s="1388" customFormat="1" ht="27.75" hidden="1" customHeight="1" thickBot="1">
      <c r="B6" s="1374"/>
      <c r="C6" s="1949"/>
      <c r="D6" s="1950"/>
      <c r="E6" s="1375">
        <v>103.85652299859147</v>
      </c>
      <c r="F6" s="1376">
        <v>100.26464669590784</v>
      </c>
      <c r="G6" s="1375">
        <v>98.658235133519767</v>
      </c>
      <c r="H6" s="1376">
        <v>103.36267259160444</v>
      </c>
      <c r="I6" s="1375">
        <v>104.45848534754975</v>
      </c>
      <c r="J6" s="1376">
        <v>101.96004621790726</v>
      </c>
      <c r="K6" s="1375">
        <v>109.59447481058355</v>
      </c>
      <c r="L6" s="1377">
        <v>105.07589828532167</v>
      </c>
      <c r="M6" s="1375">
        <v>93.909163367436264</v>
      </c>
      <c r="N6" s="1377">
        <v>105.41118376427816</v>
      </c>
      <c r="O6" s="1381">
        <v>105.74594936796922</v>
      </c>
      <c r="P6" s="1382">
        <v>93.210540675496887</v>
      </c>
      <c r="Q6" s="1378">
        <v>82.283569206801999</v>
      </c>
      <c r="R6" s="1376">
        <v>87.320509421874661</v>
      </c>
      <c r="S6" s="1383">
        <v>86.027171983330533</v>
      </c>
      <c r="T6" s="1379">
        <v>114.38129155773309</v>
      </c>
      <c r="U6" s="1379">
        <v>112.25276594366061</v>
      </c>
      <c r="V6" s="1379">
        <v>146.88692334373917</v>
      </c>
      <c r="W6" s="1379">
        <v>139.74560270297127</v>
      </c>
      <c r="X6" s="1379">
        <v>140.94350162772332</v>
      </c>
      <c r="Y6" s="1379">
        <v>121.79798563106137</v>
      </c>
      <c r="Z6" s="1379">
        <v>120.39139715510592</v>
      </c>
      <c r="AA6" s="1379">
        <v>132.16790861223967</v>
      </c>
      <c r="AB6" s="1379">
        <v>139.92165311918518</v>
      </c>
      <c r="AC6" s="1379">
        <v>176.41308376575239</v>
      </c>
      <c r="AD6" s="1384">
        <v>168.08140827421732</v>
      </c>
      <c r="AE6" s="1378">
        <v>131.79861590810245</v>
      </c>
      <c r="AF6" s="1382">
        <v>134.46519658844031</v>
      </c>
      <c r="AG6" s="1380">
        <v>131.56362688447669</v>
      </c>
      <c r="AH6" s="1379">
        <v>103.72370102406279</v>
      </c>
      <c r="AI6" s="1379">
        <v>113.78414649984848</v>
      </c>
      <c r="AJ6" s="1379">
        <v>103.11854300726135</v>
      </c>
      <c r="AK6" s="1379">
        <v>103.00797860992989</v>
      </c>
      <c r="AL6" s="1379">
        <v>99.810026240979667</v>
      </c>
      <c r="AM6" s="1379">
        <v>101.7431077519488</v>
      </c>
      <c r="AN6" s="1379">
        <v>102.72509200351625</v>
      </c>
      <c r="AO6" s="1379">
        <v>93.231600567939012</v>
      </c>
      <c r="AP6" s="1379">
        <v>97.459299802623292</v>
      </c>
      <c r="AQ6" s="1379">
        <v>102.05504635344171</v>
      </c>
      <c r="AR6" s="1385">
        <v>98.553478025611739</v>
      </c>
      <c r="AS6" s="1386">
        <v>103.27033525910576</v>
      </c>
      <c r="AT6" s="1709">
        <v>101.01021978836067</v>
      </c>
      <c r="AU6" s="1709">
        <v>97.825440855954028</v>
      </c>
      <c r="AV6" s="1709">
        <v>106.23264852859522</v>
      </c>
      <c r="AW6" s="1709">
        <v>106.98930867861355</v>
      </c>
      <c r="AX6" s="1710">
        <v>103.95138166408688</v>
      </c>
    </row>
    <row r="7" spans="2:50" ht="27.75" customHeight="1">
      <c r="B7" s="1368"/>
      <c r="C7" s="1951" t="s">
        <v>63</v>
      </c>
      <c r="D7" s="1946"/>
      <c r="E7" s="40">
        <v>52149</v>
      </c>
      <c r="F7" s="41">
        <v>49111</v>
      </c>
      <c r="G7" s="40">
        <v>45606</v>
      </c>
      <c r="H7" s="41">
        <v>52659</v>
      </c>
      <c r="I7" s="40">
        <v>55100</v>
      </c>
      <c r="J7" s="41">
        <v>53841</v>
      </c>
      <c r="K7" s="44">
        <v>62394</v>
      </c>
      <c r="L7" s="43">
        <v>58030</v>
      </c>
      <c r="M7" s="44">
        <v>49059</v>
      </c>
      <c r="N7" s="43">
        <v>50356</v>
      </c>
      <c r="O7" s="1136">
        <v>51118</v>
      </c>
      <c r="P7" s="49">
        <v>46693</v>
      </c>
      <c r="Q7" s="48">
        <v>41253</v>
      </c>
      <c r="R7" s="41">
        <v>57754</v>
      </c>
      <c r="S7" s="47">
        <v>6283</v>
      </c>
      <c r="T7" s="46">
        <v>9527</v>
      </c>
      <c r="U7" s="46">
        <v>12329</v>
      </c>
      <c r="V7" s="46">
        <v>7535</v>
      </c>
      <c r="W7" s="46">
        <v>6991</v>
      </c>
      <c r="X7" s="46">
        <v>8584</v>
      </c>
      <c r="Y7" s="46">
        <v>9146</v>
      </c>
      <c r="Z7" s="46">
        <v>6988</v>
      </c>
      <c r="AA7" s="46">
        <v>8178</v>
      </c>
      <c r="AB7" s="46">
        <v>7179</v>
      </c>
      <c r="AC7" s="46">
        <v>6883</v>
      </c>
      <c r="AD7" s="942">
        <v>5024</v>
      </c>
      <c r="AE7" s="48">
        <v>94647</v>
      </c>
      <c r="AF7" s="49">
        <v>90365</v>
      </c>
      <c r="AG7" s="52">
        <v>7238</v>
      </c>
      <c r="AH7" s="46">
        <v>7429</v>
      </c>
      <c r="AI7" s="46">
        <v>9190</v>
      </c>
      <c r="AJ7" s="46">
        <v>7422</v>
      </c>
      <c r="AK7" s="46">
        <v>6792</v>
      </c>
      <c r="AL7" s="46">
        <v>7575</v>
      </c>
      <c r="AM7" s="46">
        <v>8175</v>
      </c>
      <c r="AN7" s="46">
        <v>6500</v>
      </c>
      <c r="AO7" s="46">
        <v>8535</v>
      </c>
      <c r="AP7" s="46">
        <v>6606</v>
      </c>
      <c r="AQ7" s="46">
        <v>6342</v>
      </c>
      <c r="AR7" s="1366">
        <v>4266</v>
      </c>
      <c r="AS7" s="1367">
        <v>86070</v>
      </c>
      <c r="AT7" s="1416">
        <v>83586</v>
      </c>
      <c r="AU7" s="1417">
        <v>6291</v>
      </c>
      <c r="AV7" s="1417">
        <v>6167</v>
      </c>
      <c r="AW7" s="1416">
        <v>8915</v>
      </c>
      <c r="AX7" s="1705">
        <v>21373</v>
      </c>
    </row>
    <row r="8" spans="2:50" ht="27.75" customHeight="1" thickBot="1">
      <c r="B8" s="1368"/>
      <c r="C8" s="1952"/>
      <c r="D8" s="1948"/>
      <c r="E8" s="1145">
        <v>8.1234061081047315</v>
      </c>
      <c r="F8" s="1146">
        <v>-5.9788643412336739</v>
      </c>
      <c r="G8" s="105">
        <v>-12.546741068860385</v>
      </c>
      <c r="H8" s="449">
        <v>7.2244507340514303</v>
      </c>
      <c r="I8" s="105">
        <v>20.817436302240935</v>
      </c>
      <c r="J8" s="449">
        <v>2.2446305474847605</v>
      </c>
      <c r="K8" s="1178">
        <v>13.237749546279503</v>
      </c>
      <c r="L8" s="108">
        <v>7.7803161159711038</v>
      </c>
      <c r="M8" s="1178">
        <v>-21.372247331474185</v>
      </c>
      <c r="N8" s="108">
        <v>-13.224194382216098</v>
      </c>
      <c r="O8" s="1155">
        <v>4.1969873010049099</v>
      </c>
      <c r="P8" s="111">
        <v>-7.2742076415918717</v>
      </c>
      <c r="Q8" s="1153">
        <v>-19.29848585625416</v>
      </c>
      <c r="R8" s="449">
        <v>23.688775619471869</v>
      </c>
      <c r="S8" s="451">
        <v>32.273684210526312</v>
      </c>
      <c r="T8" s="454">
        <v>234.985935302391</v>
      </c>
      <c r="U8" s="454">
        <v>204.87141444114741</v>
      </c>
      <c r="V8" s="454">
        <v>145.35981764897429</v>
      </c>
      <c r="W8" s="454">
        <v>125.29809861424428</v>
      </c>
      <c r="X8" s="454">
        <v>143.79437659755752</v>
      </c>
      <c r="Y8" s="454">
        <v>155.54624196702989</v>
      </c>
      <c r="Z8" s="454">
        <v>116.74937965260548</v>
      </c>
      <c r="AA8" s="454">
        <v>85.905887701750402</v>
      </c>
      <c r="AB8" s="454">
        <v>140.10033444816054</v>
      </c>
      <c r="AC8" s="109">
        <v>159.34438583270537</v>
      </c>
      <c r="AD8" s="1370">
        <v>63.435263500325306</v>
      </c>
      <c r="AE8" s="1153">
        <v>129.43058686640973</v>
      </c>
      <c r="AF8" s="111">
        <v>56.465353049139452</v>
      </c>
      <c r="AG8" s="459">
        <v>15.19974534458062</v>
      </c>
      <c r="AH8" s="454">
        <v>-22.021622756376615</v>
      </c>
      <c r="AI8" s="454">
        <v>-25.460296861059291</v>
      </c>
      <c r="AJ8" s="454">
        <v>-1.4996682149966887</v>
      </c>
      <c r="AK8" s="454">
        <v>-2.8465169503647587</v>
      </c>
      <c r="AL8" s="454">
        <v>-11.754426840633741</v>
      </c>
      <c r="AM8" s="454">
        <v>-10.616663022086158</v>
      </c>
      <c r="AN8" s="454">
        <v>-6.9834001144819808</v>
      </c>
      <c r="AO8" s="454">
        <v>4.3653705062362462</v>
      </c>
      <c r="AP8" s="454">
        <v>-7.9816130380275752</v>
      </c>
      <c r="AQ8" s="454">
        <v>-7.859944791515332</v>
      </c>
      <c r="AR8" s="1371">
        <v>-15.087579617834393</v>
      </c>
      <c r="AS8" s="1372">
        <v>-9.0620938857016</v>
      </c>
      <c r="AT8" s="1706">
        <v>-7.5017982626016675</v>
      </c>
      <c r="AU8" s="1707">
        <v>-13.083724785852439</v>
      </c>
      <c r="AV8" s="1707">
        <v>-16.987481491452414</v>
      </c>
      <c r="AW8" s="1706">
        <v>-2.9923830250271948</v>
      </c>
      <c r="AX8" s="1708">
        <v>-10.412038395439495</v>
      </c>
    </row>
    <row r="9" spans="2:50" s="1388" customFormat="1" ht="27.75" hidden="1" customHeight="1" thickBot="1">
      <c r="B9" s="1374"/>
      <c r="C9" s="1953"/>
      <c r="D9" s="1950"/>
      <c r="E9" s="1375">
        <v>108.12340610810473</v>
      </c>
      <c r="F9" s="1376">
        <v>94.021135658766326</v>
      </c>
      <c r="G9" s="1375">
        <v>87.453258931139615</v>
      </c>
      <c r="H9" s="1376">
        <v>107.22445073405143</v>
      </c>
      <c r="I9" s="1375">
        <v>120.81743630224094</v>
      </c>
      <c r="J9" s="1376">
        <v>102.24463054748476</v>
      </c>
      <c r="K9" s="1375">
        <v>113.2377495462795</v>
      </c>
      <c r="L9" s="1377">
        <v>107.7803161159711</v>
      </c>
      <c r="M9" s="1375">
        <v>78.627752668525815</v>
      </c>
      <c r="N9" s="1377">
        <v>86.775805617783902</v>
      </c>
      <c r="O9" s="1381">
        <v>104.19698730100491</v>
      </c>
      <c r="P9" s="1382">
        <v>92.725792358408128</v>
      </c>
      <c r="Q9" s="1378">
        <v>80.70151414374584</v>
      </c>
      <c r="R9" s="1376">
        <v>123.68877561947187</v>
      </c>
      <c r="S9" s="1383">
        <v>132.27368421052631</v>
      </c>
      <c r="T9" s="1379">
        <v>334.985935302391</v>
      </c>
      <c r="U9" s="1379">
        <v>304.87141444114741</v>
      </c>
      <c r="V9" s="1379">
        <v>245.35981764897429</v>
      </c>
      <c r="W9" s="1379">
        <v>225.29809861424428</v>
      </c>
      <c r="X9" s="1379">
        <v>243.79437659755752</v>
      </c>
      <c r="Y9" s="1379">
        <v>255.54624196702989</v>
      </c>
      <c r="Z9" s="1379">
        <v>216.74937965260548</v>
      </c>
      <c r="AA9" s="1379">
        <v>185.9058877017504</v>
      </c>
      <c r="AB9" s="1379">
        <v>240.10033444816054</v>
      </c>
      <c r="AC9" s="1379">
        <v>259.34438583270537</v>
      </c>
      <c r="AD9" s="1384">
        <v>163.43526350032531</v>
      </c>
      <c r="AE9" s="1378">
        <v>229.43058686640973</v>
      </c>
      <c r="AF9" s="1382">
        <v>156.46535304913945</v>
      </c>
      <c r="AG9" s="1380">
        <v>115.19974534458062</v>
      </c>
      <c r="AH9" s="1379">
        <v>77.978377243623385</v>
      </c>
      <c r="AI9" s="1379">
        <v>74.539703138940709</v>
      </c>
      <c r="AJ9" s="1379">
        <v>98.500331785003311</v>
      </c>
      <c r="AK9" s="1379">
        <v>97.153483049635241</v>
      </c>
      <c r="AL9" s="1379">
        <v>88.245573159366259</v>
      </c>
      <c r="AM9" s="1379">
        <v>89.383336977913842</v>
      </c>
      <c r="AN9" s="1379">
        <v>93.016599885518019</v>
      </c>
      <c r="AO9" s="1379">
        <v>104.36537050623625</v>
      </c>
      <c r="AP9" s="1379">
        <v>92.018386961972425</v>
      </c>
      <c r="AQ9" s="1379">
        <v>92.140055208484668</v>
      </c>
      <c r="AR9" s="1385">
        <v>84.912420382165607</v>
      </c>
      <c r="AS9" s="1386">
        <v>90.9379061142984</v>
      </c>
      <c r="AT9" s="1709">
        <v>92.498201737398333</v>
      </c>
      <c r="AU9" s="1709">
        <v>86.916275214147561</v>
      </c>
      <c r="AV9" s="1709">
        <v>83.012518508547586</v>
      </c>
      <c r="AW9" s="1709">
        <v>97.007616974972805</v>
      </c>
      <c r="AX9" s="1710">
        <v>89.587961604560505</v>
      </c>
    </row>
    <row r="10" spans="2:50" ht="27.75" customHeight="1">
      <c r="B10" s="1368"/>
      <c r="C10" s="1951" t="s">
        <v>64</v>
      </c>
      <c r="D10" s="1946"/>
      <c r="E10" s="40">
        <v>625466</v>
      </c>
      <c r="F10" s="41">
        <v>616550</v>
      </c>
      <c r="G10" s="40">
        <v>622917</v>
      </c>
      <c r="H10" s="41">
        <v>635386</v>
      </c>
      <c r="I10" s="40">
        <v>643229</v>
      </c>
      <c r="J10" s="41">
        <v>647690</v>
      </c>
      <c r="K10" s="44">
        <v>702936</v>
      </c>
      <c r="L10" s="43">
        <v>679110</v>
      </c>
      <c r="M10" s="44">
        <v>669656</v>
      </c>
      <c r="N10" s="43">
        <v>726672</v>
      </c>
      <c r="O10" s="1136">
        <v>708894</v>
      </c>
      <c r="P10" s="49">
        <v>677579</v>
      </c>
      <c r="Q10" s="48">
        <v>584139</v>
      </c>
      <c r="R10" s="41">
        <v>574684</v>
      </c>
      <c r="S10" s="47">
        <v>39751</v>
      </c>
      <c r="T10" s="46">
        <v>46036</v>
      </c>
      <c r="U10" s="46">
        <v>56968</v>
      </c>
      <c r="V10" s="46">
        <v>60221</v>
      </c>
      <c r="W10" s="46">
        <v>63322</v>
      </c>
      <c r="X10" s="46">
        <v>64584</v>
      </c>
      <c r="Y10" s="46">
        <v>62565</v>
      </c>
      <c r="Z10" s="46">
        <v>60129</v>
      </c>
      <c r="AA10" s="46">
        <v>64365</v>
      </c>
      <c r="AB10" s="46">
        <v>64258</v>
      </c>
      <c r="AC10" s="46">
        <v>69271</v>
      </c>
      <c r="AD10" s="942">
        <v>78141</v>
      </c>
      <c r="AE10" s="48">
        <v>729611</v>
      </c>
      <c r="AF10" s="49">
        <v>760044</v>
      </c>
      <c r="AG10" s="52">
        <v>53326</v>
      </c>
      <c r="AH10" s="46">
        <v>50203</v>
      </c>
      <c r="AI10" s="46">
        <v>69659</v>
      </c>
      <c r="AJ10" s="46">
        <v>62447</v>
      </c>
      <c r="AK10" s="46">
        <v>65636</v>
      </c>
      <c r="AL10" s="46">
        <v>65454</v>
      </c>
      <c r="AM10" s="46">
        <v>64786</v>
      </c>
      <c r="AN10" s="46">
        <v>62446</v>
      </c>
      <c r="AO10" s="46">
        <v>59098</v>
      </c>
      <c r="AP10" s="46">
        <v>63016</v>
      </c>
      <c r="AQ10" s="46">
        <v>71377</v>
      </c>
      <c r="AR10" s="1366">
        <v>77696</v>
      </c>
      <c r="AS10" s="1367">
        <v>765144</v>
      </c>
      <c r="AT10" s="1416">
        <v>775414</v>
      </c>
      <c r="AU10" s="1417">
        <v>52956</v>
      </c>
      <c r="AV10" s="1417">
        <v>55057</v>
      </c>
      <c r="AW10" s="1416">
        <v>75445</v>
      </c>
      <c r="AX10" s="1705">
        <v>183458</v>
      </c>
    </row>
    <row r="11" spans="2:50" ht="27.75" customHeight="1" thickBot="1">
      <c r="B11" s="1368"/>
      <c r="C11" s="1952"/>
      <c r="D11" s="1948"/>
      <c r="E11" s="1145">
        <v>3.5159262655116947</v>
      </c>
      <c r="F11" s="1146">
        <v>0.79781581571762672</v>
      </c>
      <c r="G11" s="105">
        <v>-0.40753614105322811</v>
      </c>
      <c r="H11" s="449">
        <v>3.0550644716568058</v>
      </c>
      <c r="I11" s="105">
        <v>3.2607875527558292</v>
      </c>
      <c r="J11" s="449">
        <v>1.9364606711510817</v>
      </c>
      <c r="K11" s="1178">
        <v>9.282386210820718</v>
      </c>
      <c r="L11" s="108">
        <v>4.8510861677654447</v>
      </c>
      <c r="M11" s="1178">
        <v>-4.7344281698476181</v>
      </c>
      <c r="N11" s="108">
        <v>7.0035782126606847</v>
      </c>
      <c r="O11" s="1155">
        <v>5.8594263323258531</v>
      </c>
      <c r="P11" s="111">
        <v>-6.7558678468414968</v>
      </c>
      <c r="Q11" s="1153">
        <v>-17.59854082556771</v>
      </c>
      <c r="R11" s="449">
        <v>-15.185683145433956</v>
      </c>
      <c r="S11" s="451">
        <v>-18.477881913824561</v>
      </c>
      <c r="T11" s="454">
        <v>0.66254127216672032</v>
      </c>
      <c r="U11" s="454">
        <v>-1.2498049888193634</v>
      </c>
      <c r="V11" s="454">
        <v>39.863436839538281</v>
      </c>
      <c r="W11" s="454">
        <v>34.122680674404791</v>
      </c>
      <c r="X11" s="454">
        <v>33.460076045627375</v>
      </c>
      <c r="Y11" s="454">
        <v>13.141524105754286</v>
      </c>
      <c r="Z11" s="454">
        <v>14.476915754402668</v>
      </c>
      <c r="AA11" s="454">
        <v>27.485739185549036</v>
      </c>
      <c r="AB11" s="454">
        <v>33.689795069177165</v>
      </c>
      <c r="AC11" s="109">
        <v>70.980401836402251</v>
      </c>
      <c r="AD11" s="1370">
        <v>68.389182200193943</v>
      </c>
      <c r="AE11" s="1153">
        <v>24.903661628482254</v>
      </c>
      <c r="AF11" s="111">
        <v>32.254247551697972</v>
      </c>
      <c r="AG11" s="459">
        <v>34.150084274609441</v>
      </c>
      <c r="AH11" s="454">
        <v>9.0516117820835831</v>
      </c>
      <c r="AI11" s="454">
        <v>22.277418901839624</v>
      </c>
      <c r="AJ11" s="454">
        <v>3.6963849819830301</v>
      </c>
      <c r="AK11" s="454">
        <v>3.6543381447206258</v>
      </c>
      <c r="AL11" s="454">
        <v>1.3470828688219854</v>
      </c>
      <c r="AM11" s="454">
        <v>3.549908095580605</v>
      </c>
      <c r="AN11" s="454">
        <v>3.8533818955911414</v>
      </c>
      <c r="AO11" s="454">
        <v>-8.1830187213547703</v>
      </c>
      <c r="AP11" s="454">
        <v>-1.9328332658968463</v>
      </c>
      <c r="AQ11" s="454">
        <v>3.0402332866567434</v>
      </c>
      <c r="AR11" s="1371">
        <v>-0.56948336980586589</v>
      </c>
      <c r="AS11" s="1372">
        <v>4.8701294251320348</v>
      </c>
      <c r="AT11" s="1706">
        <v>2.0222513433432852</v>
      </c>
      <c r="AU11" s="1707">
        <v>-0.69384540374301196</v>
      </c>
      <c r="AV11" s="1707">
        <v>9.6687448957233642</v>
      </c>
      <c r="AW11" s="1706">
        <v>8.3061772348153085</v>
      </c>
      <c r="AX11" s="1708">
        <v>5.9299720534909994</v>
      </c>
    </row>
    <row r="12" spans="2:50" s="1388" customFormat="1" ht="27.75" hidden="1" customHeight="1" thickBot="1">
      <c r="B12" s="1374"/>
      <c r="C12" s="1952"/>
      <c r="D12" s="1950"/>
      <c r="E12" s="1375">
        <v>103.51592626551169</v>
      </c>
      <c r="F12" s="1376">
        <v>100.79781581571763</v>
      </c>
      <c r="G12" s="1375">
        <v>99.592463858946772</v>
      </c>
      <c r="H12" s="1376">
        <v>103.05506447165681</v>
      </c>
      <c r="I12" s="1375">
        <v>103.26078755275583</v>
      </c>
      <c r="J12" s="1376">
        <v>101.93646067115108</v>
      </c>
      <c r="K12" s="1375">
        <v>109.28238621082072</v>
      </c>
      <c r="L12" s="1377">
        <v>104.85108616776544</v>
      </c>
      <c r="M12" s="1375">
        <v>95.265571830152382</v>
      </c>
      <c r="N12" s="1377">
        <v>107.00357821266068</v>
      </c>
      <c r="O12" s="1381">
        <v>105.85942633232585</v>
      </c>
      <c r="P12" s="1382">
        <v>93.244132153158503</v>
      </c>
      <c r="Q12" s="1378">
        <v>82.40145917443229</v>
      </c>
      <c r="R12" s="1376">
        <v>84.814316854566044</v>
      </c>
      <c r="S12" s="1383">
        <v>81.522118086175439</v>
      </c>
      <c r="T12" s="1379">
        <v>100.66254127216672</v>
      </c>
      <c r="U12" s="1379">
        <v>98.750195011180637</v>
      </c>
      <c r="V12" s="1379">
        <v>139.86343683953828</v>
      </c>
      <c r="W12" s="1379">
        <v>134.12268067440479</v>
      </c>
      <c r="X12" s="1379">
        <v>133.46007604562737</v>
      </c>
      <c r="Y12" s="1379">
        <v>113.14152410575429</v>
      </c>
      <c r="Z12" s="1379">
        <v>114.47691575440267</v>
      </c>
      <c r="AA12" s="1379">
        <v>127.48573918554904</v>
      </c>
      <c r="AB12" s="1379">
        <v>133.68979506917717</v>
      </c>
      <c r="AC12" s="1379">
        <v>170.98040183640225</v>
      </c>
      <c r="AD12" s="1384">
        <v>168.38918220019394</v>
      </c>
      <c r="AE12" s="1378">
        <v>124.90366162848225</v>
      </c>
      <c r="AF12" s="1382">
        <v>132.25424755169797</v>
      </c>
      <c r="AG12" s="1380">
        <v>134.15008427460944</v>
      </c>
      <c r="AH12" s="1379">
        <v>109.05161178208358</v>
      </c>
      <c r="AI12" s="1379">
        <v>122.27741890183962</v>
      </c>
      <c r="AJ12" s="1379">
        <v>103.69638498198303</v>
      </c>
      <c r="AK12" s="1379">
        <v>103.65433814472063</v>
      </c>
      <c r="AL12" s="1379">
        <v>101.34708286882199</v>
      </c>
      <c r="AM12" s="1379">
        <v>103.54990809558061</v>
      </c>
      <c r="AN12" s="1379">
        <v>103.85338189559114</v>
      </c>
      <c r="AO12" s="1379">
        <v>91.81698127864523</v>
      </c>
      <c r="AP12" s="1379">
        <v>98.067166734103154</v>
      </c>
      <c r="AQ12" s="1379">
        <v>103.04023328665674</v>
      </c>
      <c r="AR12" s="1385">
        <v>99.430516630194134</v>
      </c>
      <c r="AS12" s="1386">
        <v>104.87012942513203</v>
      </c>
      <c r="AT12" s="1709">
        <v>102.02225134334329</v>
      </c>
      <c r="AU12" s="1709">
        <v>99.306154596256988</v>
      </c>
      <c r="AV12" s="1709">
        <v>109.66874489572336</v>
      </c>
      <c r="AW12" s="1709">
        <v>108.30617723481531</v>
      </c>
      <c r="AX12" s="1710">
        <v>105.929972053491</v>
      </c>
    </row>
    <row r="13" spans="2:50" ht="27" customHeight="1" thickBot="1">
      <c r="B13" s="1142"/>
      <c r="C13" s="1142"/>
      <c r="D13" s="1941" t="s">
        <v>79</v>
      </c>
      <c r="E13" s="40">
        <v>354813</v>
      </c>
      <c r="F13" s="41">
        <v>343020</v>
      </c>
      <c r="G13" s="40">
        <v>330878</v>
      </c>
      <c r="H13" s="41">
        <v>332917</v>
      </c>
      <c r="I13" s="40">
        <v>323482</v>
      </c>
      <c r="J13" s="41">
        <v>326665</v>
      </c>
      <c r="K13" s="44">
        <v>324667</v>
      </c>
      <c r="L13" s="43">
        <v>313484</v>
      </c>
      <c r="M13" s="44">
        <v>296779</v>
      </c>
      <c r="N13" s="43">
        <v>315192</v>
      </c>
      <c r="O13" s="1136">
        <v>331579</v>
      </c>
      <c r="P13" s="49">
        <v>322200</v>
      </c>
      <c r="Q13" s="48">
        <v>286812</v>
      </c>
      <c r="R13" s="41">
        <v>293203</v>
      </c>
      <c r="S13" s="47">
        <v>22972</v>
      </c>
      <c r="T13" s="46">
        <v>23858</v>
      </c>
      <c r="U13" s="46">
        <v>29606</v>
      </c>
      <c r="V13" s="46">
        <v>30564</v>
      </c>
      <c r="W13" s="46">
        <v>30569</v>
      </c>
      <c r="X13" s="46">
        <v>30037</v>
      </c>
      <c r="Y13" s="46">
        <v>27854</v>
      </c>
      <c r="Z13" s="46">
        <v>26726</v>
      </c>
      <c r="AA13" s="46">
        <v>29137</v>
      </c>
      <c r="AB13" s="46">
        <v>30117</v>
      </c>
      <c r="AC13" s="46">
        <v>33833</v>
      </c>
      <c r="AD13" s="942">
        <v>40333</v>
      </c>
      <c r="AE13" s="48">
        <v>355606</v>
      </c>
      <c r="AF13" s="49">
        <v>365166</v>
      </c>
      <c r="AG13" s="52">
        <v>24744</v>
      </c>
      <c r="AH13" s="46">
        <v>27579</v>
      </c>
      <c r="AI13" s="46">
        <v>33673</v>
      </c>
      <c r="AJ13" s="46">
        <v>31704</v>
      </c>
      <c r="AK13" s="46">
        <v>34740</v>
      </c>
      <c r="AL13" s="46">
        <v>31739</v>
      </c>
      <c r="AM13" s="46">
        <v>31434</v>
      </c>
      <c r="AN13" s="46">
        <v>32463</v>
      </c>
      <c r="AO13" s="46">
        <v>25397</v>
      </c>
      <c r="AP13" s="46">
        <v>29394</v>
      </c>
      <c r="AQ13" s="46">
        <v>36830</v>
      </c>
      <c r="AR13" s="1366">
        <v>39892</v>
      </c>
      <c r="AS13" s="1367">
        <v>379589</v>
      </c>
      <c r="AT13" s="1416">
        <v>385413</v>
      </c>
      <c r="AU13" s="1417">
        <v>25155</v>
      </c>
      <c r="AV13" s="1417">
        <v>27943</v>
      </c>
      <c r="AW13" s="1416">
        <v>38722</v>
      </c>
      <c r="AX13" s="1705">
        <v>91820</v>
      </c>
    </row>
    <row r="14" spans="2:50" ht="27" customHeight="1" thickBot="1">
      <c r="B14" s="1142"/>
      <c r="C14" s="1142"/>
      <c r="D14" s="1941"/>
      <c r="E14" s="1145">
        <v>-3.5136810846970974</v>
      </c>
      <c r="F14" s="1146">
        <v>-5.9711680002631624</v>
      </c>
      <c r="G14" s="105">
        <v>-6.7458069461941932</v>
      </c>
      <c r="H14" s="449">
        <v>-2.9453093114104121</v>
      </c>
      <c r="I14" s="105">
        <v>-2.2352649617079408</v>
      </c>
      <c r="J14" s="449">
        <v>-1.8779455539969376</v>
      </c>
      <c r="K14" s="1178">
        <v>0.36632641074309902</v>
      </c>
      <c r="L14" s="108">
        <v>-4.0350205868397353</v>
      </c>
      <c r="M14" s="1178">
        <v>-8.5897242405295344</v>
      </c>
      <c r="N14" s="108">
        <v>0.54484439397226936</v>
      </c>
      <c r="O14" s="1155">
        <v>11.725897047971728</v>
      </c>
      <c r="P14" s="111">
        <v>2.2234066854488646</v>
      </c>
      <c r="Q14" s="1153">
        <v>-13.501156587118004</v>
      </c>
      <c r="R14" s="449">
        <v>-8.9996896337678436</v>
      </c>
      <c r="S14" s="451">
        <v>4.1153009427121106</v>
      </c>
      <c r="T14" s="454">
        <v>9.8333486787588669</v>
      </c>
      <c r="U14" s="454">
        <v>12.862153095455938</v>
      </c>
      <c r="V14" s="454">
        <v>22.094834818040169</v>
      </c>
      <c r="W14" s="454">
        <v>24.264227642276424</v>
      </c>
      <c r="X14" s="454">
        <v>20.355010618263407</v>
      </c>
      <c r="Y14" s="454">
        <v>5.0262056483541357</v>
      </c>
      <c r="Z14" s="454">
        <v>11.048323430423409</v>
      </c>
      <c r="AA14" s="454">
        <v>20.910448999917008</v>
      </c>
      <c r="AB14" s="454">
        <v>22.921513407616018</v>
      </c>
      <c r="AC14" s="109">
        <v>64.102439734199947</v>
      </c>
      <c r="AD14" s="1370">
        <v>80.058035714285722</v>
      </c>
      <c r="AE14" s="1153">
        <v>23.985746760944451</v>
      </c>
      <c r="AF14" s="111">
        <v>24.543746141751612</v>
      </c>
      <c r="AG14" s="459">
        <v>7.7137384642173004</v>
      </c>
      <c r="AH14" s="454">
        <v>15.596445636683725</v>
      </c>
      <c r="AI14" s="454">
        <v>13.737080321556448</v>
      </c>
      <c r="AJ14" s="454">
        <v>3.7298782881821637</v>
      </c>
      <c r="AK14" s="454">
        <v>13.644541856128754</v>
      </c>
      <c r="AL14" s="454">
        <v>5.6663448413623314</v>
      </c>
      <c r="AM14" s="454">
        <v>12.852732103109062</v>
      </c>
      <c r="AN14" s="454">
        <v>21.465988176307718</v>
      </c>
      <c r="AO14" s="454">
        <v>-12.835913100181898</v>
      </c>
      <c r="AP14" s="454">
        <v>-2.4006375136965801</v>
      </c>
      <c r="AQ14" s="454">
        <v>8.858215351875387</v>
      </c>
      <c r="AR14" s="1371">
        <v>-1.093397466094757</v>
      </c>
      <c r="AS14" s="1372">
        <v>6.7442619078418318</v>
      </c>
      <c r="AT14" s="1706">
        <v>5.5446016332298314</v>
      </c>
      <c r="AU14" s="1707">
        <v>1.6610087293889535</v>
      </c>
      <c r="AV14" s="1707">
        <v>1.3198448094564554</v>
      </c>
      <c r="AW14" s="1706">
        <v>14.994209010186196</v>
      </c>
      <c r="AX14" s="1708">
        <v>6.7724080189776288</v>
      </c>
    </row>
    <row r="15" spans="2:50" s="1388" customFormat="1" ht="27.75" hidden="1" customHeight="1" thickBot="1">
      <c r="B15" s="1188"/>
      <c r="C15" s="1188"/>
      <c r="D15" s="1941"/>
      <c r="E15" s="1375">
        <v>96.486318915302903</v>
      </c>
      <c r="F15" s="1376">
        <v>94.028831999736838</v>
      </c>
      <c r="G15" s="1375">
        <v>93.254193053805807</v>
      </c>
      <c r="H15" s="1376">
        <v>97.054690688589588</v>
      </c>
      <c r="I15" s="1375">
        <v>97.764735038292059</v>
      </c>
      <c r="J15" s="1376">
        <v>98.122054446003062</v>
      </c>
      <c r="K15" s="1375">
        <v>100.3663264107431</v>
      </c>
      <c r="L15" s="1377">
        <v>95.964979413160265</v>
      </c>
      <c r="M15" s="1375">
        <v>91.410275759470466</v>
      </c>
      <c r="N15" s="1377">
        <v>100.54484439397227</v>
      </c>
      <c r="O15" s="1381">
        <v>111.72589704797173</v>
      </c>
      <c r="P15" s="1382">
        <v>102.22340668544886</v>
      </c>
      <c r="Q15" s="1378">
        <v>86.498843412881996</v>
      </c>
      <c r="R15" s="1376">
        <v>91.000310366232156</v>
      </c>
      <c r="S15" s="1383">
        <v>104.11530094271211</v>
      </c>
      <c r="T15" s="1379">
        <v>109.83334867875887</v>
      </c>
      <c r="U15" s="1379">
        <v>112.86215309545594</v>
      </c>
      <c r="V15" s="1379">
        <v>122.09483481804017</v>
      </c>
      <c r="W15" s="1379">
        <v>124.26422764227642</v>
      </c>
      <c r="X15" s="1379">
        <v>120.35501061826341</v>
      </c>
      <c r="Y15" s="1379">
        <v>105.02620564835414</v>
      </c>
      <c r="Z15" s="1379">
        <v>111.04832343042341</v>
      </c>
      <c r="AA15" s="1379">
        <v>120.91044899991701</v>
      </c>
      <c r="AB15" s="1379">
        <v>122.92151340761602</v>
      </c>
      <c r="AC15" s="1379">
        <v>164.10243973419995</v>
      </c>
      <c r="AD15" s="1384">
        <v>180.05803571428572</v>
      </c>
      <c r="AE15" s="1378">
        <v>123.98574676094445</v>
      </c>
      <c r="AF15" s="1382">
        <v>124.54374614175161</v>
      </c>
      <c r="AG15" s="1380">
        <v>107.7137384642173</v>
      </c>
      <c r="AH15" s="1379">
        <v>115.59644563668373</v>
      </c>
      <c r="AI15" s="1379">
        <v>113.73708032155645</v>
      </c>
      <c r="AJ15" s="1379">
        <v>103.72987828818216</v>
      </c>
      <c r="AK15" s="1379">
        <v>113.64454185612875</v>
      </c>
      <c r="AL15" s="1379">
        <v>105.66634484136233</v>
      </c>
      <c r="AM15" s="1379">
        <v>112.85273210310906</v>
      </c>
      <c r="AN15" s="1379">
        <v>121.46598817630772</v>
      </c>
      <c r="AO15" s="1379">
        <v>87.164086899818102</v>
      </c>
      <c r="AP15" s="1379">
        <v>97.59936248630342</v>
      </c>
      <c r="AQ15" s="1379">
        <v>108.85821535187539</v>
      </c>
      <c r="AR15" s="1385">
        <v>98.906602533905243</v>
      </c>
      <c r="AS15" s="1386">
        <v>106.74426190784183</v>
      </c>
      <c r="AT15" s="1709">
        <v>105.54460163322983</v>
      </c>
      <c r="AU15" s="1709">
        <v>101.66100872938895</v>
      </c>
      <c r="AV15" s="1709">
        <v>101.31984480945646</v>
      </c>
      <c r="AW15" s="1709">
        <v>114.9942090101862</v>
      </c>
      <c r="AX15" s="1710">
        <v>106.77240801897763</v>
      </c>
    </row>
    <row r="16" spans="2:50" ht="27.75" customHeight="1" thickBot="1">
      <c r="B16" s="1142"/>
      <c r="C16" s="1142"/>
      <c r="D16" s="1941" t="s">
        <v>86</v>
      </c>
      <c r="E16" s="40">
        <v>2151</v>
      </c>
      <c r="F16" s="41">
        <v>2157</v>
      </c>
      <c r="G16" s="40">
        <v>2406</v>
      </c>
      <c r="H16" s="41">
        <v>2456</v>
      </c>
      <c r="I16" s="40">
        <v>2484</v>
      </c>
      <c r="J16" s="41">
        <v>2555</v>
      </c>
      <c r="K16" s="44">
        <v>3088</v>
      </c>
      <c r="L16" s="43">
        <v>3105</v>
      </c>
      <c r="M16" s="44">
        <v>1895</v>
      </c>
      <c r="N16" s="43">
        <v>1711</v>
      </c>
      <c r="O16" s="1136">
        <v>2222</v>
      </c>
      <c r="P16" s="49">
        <v>2356</v>
      </c>
      <c r="Q16" s="48">
        <v>2269</v>
      </c>
      <c r="R16" s="41">
        <v>2392</v>
      </c>
      <c r="S16" s="47">
        <v>206</v>
      </c>
      <c r="T16" s="46">
        <v>209</v>
      </c>
      <c r="U16" s="46">
        <v>309</v>
      </c>
      <c r="V16" s="46">
        <v>275</v>
      </c>
      <c r="W16" s="46">
        <v>414</v>
      </c>
      <c r="X16" s="46">
        <v>378</v>
      </c>
      <c r="Y16" s="46">
        <v>308</v>
      </c>
      <c r="Z16" s="46">
        <v>368</v>
      </c>
      <c r="AA16" s="46">
        <v>283</v>
      </c>
      <c r="AB16" s="46">
        <v>340</v>
      </c>
      <c r="AC16" s="46">
        <v>297</v>
      </c>
      <c r="AD16" s="942">
        <v>326</v>
      </c>
      <c r="AE16" s="48">
        <v>3713</v>
      </c>
      <c r="AF16" s="49">
        <v>3888</v>
      </c>
      <c r="AG16" s="52">
        <v>296</v>
      </c>
      <c r="AH16" s="46">
        <v>279</v>
      </c>
      <c r="AI16" s="46">
        <v>324</v>
      </c>
      <c r="AJ16" s="46">
        <v>311</v>
      </c>
      <c r="AK16" s="46">
        <v>313</v>
      </c>
      <c r="AL16" s="46">
        <v>365</v>
      </c>
      <c r="AM16" s="46">
        <v>332</v>
      </c>
      <c r="AN16" s="46">
        <v>410</v>
      </c>
      <c r="AO16" s="46">
        <v>341</v>
      </c>
      <c r="AP16" s="46">
        <v>389</v>
      </c>
      <c r="AQ16" s="46">
        <v>385</v>
      </c>
      <c r="AR16" s="1366">
        <v>372</v>
      </c>
      <c r="AS16" s="1367">
        <v>4117</v>
      </c>
      <c r="AT16" s="1416">
        <v>4231</v>
      </c>
      <c r="AU16" s="1417">
        <v>314</v>
      </c>
      <c r="AV16" s="1417">
        <v>308</v>
      </c>
      <c r="AW16" s="1416">
        <v>391</v>
      </c>
      <c r="AX16" s="1705">
        <v>1013</v>
      </c>
    </row>
    <row r="17" spans="2:50" ht="28.5" customHeight="1" thickBot="1">
      <c r="B17" s="1142"/>
      <c r="C17" s="1142"/>
      <c r="D17" s="1941"/>
      <c r="E17" s="1145">
        <v>26.158357771260981</v>
      </c>
      <c r="F17" s="1146">
        <v>16.21767241379311</v>
      </c>
      <c r="G17" s="105">
        <v>11.854951185495111</v>
      </c>
      <c r="H17" s="449">
        <v>13.861845155308302</v>
      </c>
      <c r="I17" s="105">
        <v>3.2418952618454</v>
      </c>
      <c r="J17" s="449">
        <v>4.0309446254071588</v>
      </c>
      <c r="K17" s="1178">
        <v>24.315619967793879</v>
      </c>
      <c r="L17" s="108">
        <v>21.526418786692773</v>
      </c>
      <c r="M17" s="1178">
        <v>-38.633419689119172</v>
      </c>
      <c r="N17" s="108">
        <v>-44.895330112721425</v>
      </c>
      <c r="O17" s="1155">
        <v>17.255936675461754</v>
      </c>
      <c r="P17" s="111">
        <v>37.697253068381059</v>
      </c>
      <c r="Q17" s="1153">
        <v>2.115211521152105</v>
      </c>
      <c r="R17" s="449">
        <v>1.5280135823429646</v>
      </c>
      <c r="S17" s="451">
        <v>6.1855670103092848</v>
      </c>
      <c r="T17" s="454">
        <v>6.6326530612244881</v>
      </c>
      <c r="U17" s="454">
        <v>46.445497630331744</v>
      </c>
      <c r="V17" s="454">
        <v>52.777777777777771</v>
      </c>
      <c r="W17" s="454">
        <v>111.22448979591834</v>
      </c>
      <c r="X17" s="454">
        <v>140.76433121019107</v>
      </c>
      <c r="Y17" s="454">
        <v>106.71140939597316</v>
      </c>
      <c r="Z17" s="454">
        <v>109.09090909090909</v>
      </c>
      <c r="AA17" s="454">
        <v>74.691358024691368</v>
      </c>
      <c r="AB17" s="454">
        <v>65.853658536585357</v>
      </c>
      <c r="AC17" s="109">
        <v>46.305418719211843</v>
      </c>
      <c r="AD17" s="1370">
        <v>35.833333333333343</v>
      </c>
      <c r="AE17" s="1153">
        <v>63.640370207139711</v>
      </c>
      <c r="AF17" s="111">
        <v>62.5418060200669</v>
      </c>
      <c r="AG17" s="459">
        <v>43.689320388349529</v>
      </c>
      <c r="AH17" s="454">
        <v>33.492822966507163</v>
      </c>
      <c r="AI17" s="454">
        <v>4.8543689320388381</v>
      </c>
      <c r="AJ17" s="454">
        <v>13.090909090909093</v>
      </c>
      <c r="AK17" s="454">
        <v>-24.39613526570048</v>
      </c>
      <c r="AL17" s="454">
        <v>-3.4391534391534435</v>
      </c>
      <c r="AM17" s="454">
        <v>7.7922077922077904</v>
      </c>
      <c r="AN17" s="454">
        <v>11.41304347826086</v>
      </c>
      <c r="AO17" s="454">
        <v>20.494699646643099</v>
      </c>
      <c r="AP17" s="454">
        <v>14.411764705882348</v>
      </c>
      <c r="AQ17" s="454">
        <v>29.629629629629619</v>
      </c>
      <c r="AR17" s="1371">
        <v>14.110429447852766</v>
      </c>
      <c r="AS17" s="1372">
        <v>10.880689469431729</v>
      </c>
      <c r="AT17" s="1706">
        <v>8.8220164609053455</v>
      </c>
      <c r="AU17" s="1707">
        <v>6.0810810810810807</v>
      </c>
      <c r="AV17" s="1707">
        <v>10.394265232974902</v>
      </c>
      <c r="AW17" s="1706">
        <v>20.679012345679013</v>
      </c>
      <c r="AX17" s="1708">
        <v>12.680756395995559</v>
      </c>
    </row>
    <row r="18" spans="2:50" s="1388" customFormat="1" ht="27.75" hidden="1" customHeight="1" thickBot="1">
      <c r="B18" s="1188"/>
      <c r="C18" s="1188"/>
      <c r="D18" s="1941"/>
      <c r="E18" s="1375">
        <v>126.15835777126098</v>
      </c>
      <c r="F18" s="1376">
        <v>116.21767241379311</v>
      </c>
      <c r="G18" s="1375">
        <v>111.85495118549511</v>
      </c>
      <c r="H18" s="1376">
        <v>113.8618451553083</v>
      </c>
      <c r="I18" s="1375">
        <v>103.2418952618454</v>
      </c>
      <c r="J18" s="1376">
        <v>104.03094462540716</v>
      </c>
      <c r="K18" s="1375">
        <v>124.31561996779388</v>
      </c>
      <c r="L18" s="1377">
        <v>121.52641878669277</v>
      </c>
      <c r="M18" s="1375">
        <v>61.366580310880828</v>
      </c>
      <c r="N18" s="1377">
        <v>55.104669887278575</v>
      </c>
      <c r="O18" s="1381">
        <v>117.25593667546175</v>
      </c>
      <c r="P18" s="1382">
        <v>137.69725306838106</v>
      </c>
      <c r="Q18" s="1378">
        <v>102.1152115211521</v>
      </c>
      <c r="R18" s="1376">
        <v>101.52801358234296</v>
      </c>
      <c r="S18" s="1383">
        <v>106.18556701030928</v>
      </c>
      <c r="T18" s="1379">
        <v>106.63265306122449</v>
      </c>
      <c r="U18" s="1379">
        <v>146.44549763033174</v>
      </c>
      <c r="V18" s="1379">
        <v>152.77777777777777</v>
      </c>
      <c r="W18" s="1379">
        <v>211.22448979591834</v>
      </c>
      <c r="X18" s="1379">
        <v>240.76433121019107</v>
      </c>
      <c r="Y18" s="1379">
        <v>206.71140939597316</v>
      </c>
      <c r="Z18" s="1379">
        <v>209.09090909090909</v>
      </c>
      <c r="AA18" s="1379">
        <v>174.69135802469137</v>
      </c>
      <c r="AB18" s="1379">
        <v>165.85365853658536</v>
      </c>
      <c r="AC18" s="1379">
        <v>146.30541871921184</v>
      </c>
      <c r="AD18" s="1384">
        <v>135.83333333333334</v>
      </c>
      <c r="AE18" s="1378">
        <v>163.64037020713971</v>
      </c>
      <c r="AF18" s="1382">
        <v>162.5418060200669</v>
      </c>
      <c r="AG18" s="1380">
        <v>143.68932038834953</v>
      </c>
      <c r="AH18" s="1379">
        <v>133.49282296650716</v>
      </c>
      <c r="AI18" s="1379">
        <v>104.85436893203884</v>
      </c>
      <c r="AJ18" s="1379">
        <v>113.09090909090909</v>
      </c>
      <c r="AK18" s="1379">
        <v>75.60386473429952</v>
      </c>
      <c r="AL18" s="1379">
        <v>96.560846560846556</v>
      </c>
      <c r="AM18" s="1379">
        <v>107.79220779220779</v>
      </c>
      <c r="AN18" s="1379">
        <v>111.41304347826086</v>
      </c>
      <c r="AO18" s="1379">
        <v>120.4946996466431</v>
      </c>
      <c r="AP18" s="1379">
        <v>114.41176470588235</v>
      </c>
      <c r="AQ18" s="1379">
        <v>129.62962962962962</v>
      </c>
      <c r="AR18" s="1385">
        <v>114.11042944785277</v>
      </c>
      <c r="AS18" s="1386">
        <v>110.88068946943173</v>
      </c>
      <c r="AT18" s="1709">
        <v>108.82201646090535</v>
      </c>
      <c r="AU18" s="1709">
        <v>106.08108108108108</v>
      </c>
      <c r="AV18" s="1709">
        <v>110.3942652329749</v>
      </c>
      <c r="AW18" s="1709">
        <v>120.67901234567901</v>
      </c>
      <c r="AX18" s="1710">
        <v>112.68075639599556</v>
      </c>
    </row>
    <row r="19" spans="2:50" ht="27.75" customHeight="1" thickBot="1">
      <c r="B19" s="1142"/>
      <c r="C19" s="1142"/>
      <c r="D19" s="1941" t="s">
        <v>89</v>
      </c>
      <c r="E19" s="40">
        <v>72383</v>
      </c>
      <c r="F19" s="41">
        <v>72563</v>
      </c>
      <c r="G19" s="40">
        <v>72735</v>
      </c>
      <c r="H19" s="41">
        <v>73144</v>
      </c>
      <c r="I19" s="40">
        <v>73901</v>
      </c>
      <c r="J19" s="41">
        <v>73512</v>
      </c>
      <c r="K19" s="44">
        <v>84733</v>
      </c>
      <c r="L19" s="43">
        <v>84748</v>
      </c>
      <c r="M19" s="44">
        <v>68996</v>
      </c>
      <c r="N19" s="43">
        <v>69650</v>
      </c>
      <c r="O19" s="1136">
        <v>70231</v>
      </c>
      <c r="P19" s="49">
        <v>64618</v>
      </c>
      <c r="Q19" s="48">
        <v>47304</v>
      </c>
      <c r="R19" s="41">
        <v>46492</v>
      </c>
      <c r="S19" s="47">
        <v>3602</v>
      </c>
      <c r="T19" s="46">
        <v>3298</v>
      </c>
      <c r="U19" s="46">
        <v>5058</v>
      </c>
      <c r="V19" s="46">
        <v>6066</v>
      </c>
      <c r="W19" s="46">
        <v>6736</v>
      </c>
      <c r="X19" s="46">
        <v>6800</v>
      </c>
      <c r="Y19" s="46">
        <v>5767</v>
      </c>
      <c r="Z19" s="46">
        <v>4741</v>
      </c>
      <c r="AA19" s="46">
        <v>8644</v>
      </c>
      <c r="AB19" s="46">
        <v>5551</v>
      </c>
      <c r="AC19" s="46">
        <v>5910</v>
      </c>
      <c r="AD19" s="942">
        <v>7029</v>
      </c>
      <c r="AE19" s="48">
        <v>69202</v>
      </c>
      <c r="AF19" s="49">
        <v>75526</v>
      </c>
      <c r="AG19" s="52">
        <v>4799</v>
      </c>
      <c r="AH19" s="46">
        <v>5028</v>
      </c>
      <c r="AI19" s="46">
        <v>8455</v>
      </c>
      <c r="AJ19" s="46">
        <v>6720</v>
      </c>
      <c r="AK19" s="46">
        <v>6333</v>
      </c>
      <c r="AL19" s="46">
        <v>6975</v>
      </c>
      <c r="AM19" s="46">
        <v>6116</v>
      </c>
      <c r="AN19" s="46">
        <v>4984</v>
      </c>
      <c r="AO19" s="46">
        <v>9707</v>
      </c>
      <c r="AP19" s="46">
        <v>7691</v>
      </c>
      <c r="AQ19" s="46">
        <v>7892</v>
      </c>
      <c r="AR19" s="1366">
        <v>7871</v>
      </c>
      <c r="AS19" s="1367">
        <v>82571</v>
      </c>
      <c r="AT19" s="1416">
        <v>85051</v>
      </c>
      <c r="AU19" s="1417">
        <v>5949</v>
      </c>
      <c r="AV19" s="1417">
        <v>6002</v>
      </c>
      <c r="AW19" s="1416">
        <v>8811</v>
      </c>
      <c r="AX19" s="1705">
        <v>20762</v>
      </c>
    </row>
    <row r="20" spans="2:50" ht="27.75" customHeight="1" thickBot="1">
      <c r="B20" s="1142"/>
      <c r="C20" s="1142"/>
      <c r="D20" s="1941"/>
      <c r="E20" s="1145">
        <v>16.697836391190805</v>
      </c>
      <c r="F20" s="1146">
        <v>12.537415282495076</v>
      </c>
      <c r="G20" s="105">
        <v>0.4863020322451348</v>
      </c>
      <c r="H20" s="449">
        <v>0.8006835439549036</v>
      </c>
      <c r="I20" s="105">
        <v>1.6030796727847729</v>
      </c>
      <c r="J20" s="449">
        <v>0.50311713879469266</v>
      </c>
      <c r="K20" s="1178">
        <v>14.657447125208051</v>
      </c>
      <c r="L20" s="108">
        <v>15.28457938839918</v>
      </c>
      <c r="M20" s="1178">
        <v>-18.572457012026007</v>
      </c>
      <c r="N20" s="108">
        <v>-17.815169679520466</v>
      </c>
      <c r="O20" s="1155">
        <v>1.7899588381935274</v>
      </c>
      <c r="P20" s="111">
        <v>-7.2246949030868564</v>
      </c>
      <c r="Q20" s="1153">
        <v>-32.645128219732015</v>
      </c>
      <c r="R20" s="449">
        <v>-28.051007459221893</v>
      </c>
      <c r="S20" s="451">
        <v>-6.6597564135786484</v>
      </c>
      <c r="T20" s="454">
        <v>-14.382139148494289</v>
      </c>
      <c r="U20" s="454">
        <v>-1.9766752322595948E-2</v>
      </c>
      <c r="V20" s="454">
        <v>77.264757451782572</v>
      </c>
      <c r="W20" s="454">
        <v>134.86750348675037</v>
      </c>
      <c r="X20" s="454">
        <v>104.88098824947275</v>
      </c>
      <c r="Y20" s="454">
        <v>113.43449296817175</v>
      </c>
      <c r="Z20" s="454">
        <v>78.233082706766908</v>
      </c>
      <c r="AA20" s="454">
        <v>67.033816425120762</v>
      </c>
      <c r="AB20" s="454">
        <v>48.462155656592671</v>
      </c>
      <c r="AC20" s="109">
        <v>36.584238502426615</v>
      </c>
      <c r="AD20" s="1370">
        <v>11.183169882948434</v>
      </c>
      <c r="AE20" s="1153">
        <v>46.292068324031789</v>
      </c>
      <c r="AF20" s="111">
        <v>62.44945366944853</v>
      </c>
      <c r="AG20" s="459">
        <v>33.231538034425313</v>
      </c>
      <c r="AH20" s="454">
        <v>52.456033959975741</v>
      </c>
      <c r="AI20" s="454">
        <v>67.160933175168054</v>
      </c>
      <c r="AJ20" s="454">
        <v>10.781404549950537</v>
      </c>
      <c r="AK20" s="454">
        <v>-5.9827790973871657</v>
      </c>
      <c r="AL20" s="454">
        <v>2.5735294117646959</v>
      </c>
      <c r="AM20" s="454">
        <v>6.0516733136812775</v>
      </c>
      <c r="AN20" s="454">
        <v>5.1255009491668346</v>
      </c>
      <c r="AO20" s="454">
        <v>12.297547431744562</v>
      </c>
      <c r="AP20" s="454">
        <v>38.55161232210412</v>
      </c>
      <c r="AQ20" s="454">
        <v>33.536379018612536</v>
      </c>
      <c r="AR20" s="1371">
        <v>11.978944373310568</v>
      </c>
      <c r="AS20" s="1372">
        <v>19.318805814860852</v>
      </c>
      <c r="AT20" s="1706">
        <v>12.611550989063375</v>
      </c>
      <c r="AU20" s="1707">
        <v>23.963325692852692</v>
      </c>
      <c r="AV20" s="1707">
        <v>19.371519490851227</v>
      </c>
      <c r="AW20" s="1706">
        <v>4.2105263157894655</v>
      </c>
      <c r="AX20" s="1708">
        <v>13.56525544251177</v>
      </c>
    </row>
    <row r="21" spans="2:50" s="1388" customFormat="1" ht="27.75" hidden="1" customHeight="1" thickBot="1">
      <c r="B21" s="1188"/>
      <c r="C21" s="1188"/>
      <c r="D21" s="1941"/>
      <c r="E21" s="1375">
        <v>116.6978363911908</v>
      </c>
      <c r="F21" s="1376">
        <v>112.53741528249508</v>
      </c>
      <c r="G21" s="1375">
        <v>100.48630203224513</v>
      </c>
      <c r="H21" s="1376">
        <v>100.8006835439549</v>
      </c>
      <c r="I21" s="1375">
        <v>101.60307967278477</v>
      </c>
      <c r="J21" s="1376">
        <v>100.50311713879469</v>
      </c>
      <c r="K21" s="1375">
        <v>114.65744712520805</v>
      </c>
      <c r="L21" s="1377">
        <v>115.28457938839918</v>
      </c>
      <c r="M21" s="1375">
        <v>81.427542987973993</v>
      </c>
      <c r="N21" s="1377">
        <v>82.184830320479534</v>
      </c>
      <c r="O21" s="1381">
        <v>101.78995883819353</v>
      </c>
      <c r="P21" s="1382">
        <v>92.775305096913144</v>
      </c>
      <c r="Q21" s="1378">
        <v>67.354871780267985</v>
      </c>
      <c r="R21" s="1376">
        <v>71.948992540778107</v>
      </c>
      <c r="S21" s="1383">
        <v>93.340243586421352</v>
      </c>
      <c r="T21" s="1379">
        <v>85.617860851505711</v>
      </c>
      <c r="U21" s="1379">
        <v>99.980233247677404</v>
      </c>
      <c r="V21" s="1379">
        <v>177.26475745178257</v>
      </c>
      <c r="W21" s="1379">
        <v>234.86750348675037</v>
      </c>
      <c r="X21" s="1379">
        <v>204.88098824947275</v>
      </c>
      <c r="Y21" s="1379">
        <v>213.43449296817175</v>
      </c>
      <c r="Z21" s="1379">
        <v>178.23308270676691</v>
      </c>
      <c r="AA21" s="1379">
        <v>167.03381642512076</v>
      </c>
      <c r="AB21" s="1379">
        <v>148.46215565659267</v>
      </c>
      <c r="AC21" s="1379">
        <v>136.58423850242662</v>
      </c>
      <c r="AD21" s="1384">
        <v>111.18316988294843</v>
      </c>
      <c r="AE21" s="1378">
        <v>146.29206832403179</v>
      </c>
      <c r="AF21" s="1382">
        <v>162.44945366944853</v>
      </c>
      <c r="AG21" s="1380">
        <v>133.23153803442531</v>
      </c>
      <c r="AH21" s="1379">
        <v>152.45603395997574</v>
      </c>
      <c r="AI21" s="1379">
        <v>167.16093317516805</v>
      </c>
      <c r="AJ21" s="1379">
        <v>110.78140454995054</v>
      </c>
      <c r="AK21" s="1379">
        <v>94.017220902612834</v>
      </c>
      <c r="AL21" s="1379">
        <v>102.5735294117647</v>
      </c>
      <c r="AM21" s="1379">
        <v>106.05167331368128</v>
      </c>
      <c r="AN21" s="1379">
        <v>105.12550094916683</v>
      </c>
      <c r="AO21" s="1379">
        <v>112.29754743174456</v>
      </c>
      <c r="AP21" s="1379">
        <v>138.55161232210412</v>
      </c>
      <c r="AQ21" s="1379">
        <v>133.53637901861254</v>
      </c>
      <c r="AR21" s="1385">
        <v>111.97894437331057</v>
      </c>
      <c r="AS21" s="1386">
        <v>119.31880581486085</v>
      </c>
      <c r="AT21" s="1709">
        <v>112.61155098906337</v>
      </c>
      <c r="AU21" s="1709">
        <v>123.96332569285269</v>
      </c>
      <c r="AV21" s="1709">
        <v>119.37151949085123</v>
      </c>
      <c r="AW21" s="1709">
        <v>104.21052631578947</v>
      </c>
      <c r="AX21" s="1710">
        <v>113.56525544251177</v>
      </c>
    </row>
    <row r="22" spans="2:50" ht="27.75" customHeight="1" thickBot="1">
      <c r="B22" s="1142"/>
      <c r="C22" s="1142"/>
      <c r="D22" s="1941" t="s">
        <v>98</v>
      </c>
      <c r="E22" s="40">
        <v>143332</v>
      </c>
      <c r="F22" s="41">
        <v>149835</v>
      </c>
      <c r="G22" s="40">
        <v>168284</v>
      </c>
      <c r="H22" s="41">
        <v>179146</v>
      </c>
      <c r="I22" s="40">
        <v>200035</v>
      </c>
      <c r="J22" s="41">
        <v>200444</v>
      </c>
      <c r="K22" s="44">
        <v>243611</v>
      </c>
      <c r="L22" s="43">
        <v>231461</v>
      </c>
      <c r="M22" s="44">
        <v>262843</v>
      </c>
      <c r="N22" s="43">
        <v>300189</v>
      </c>
      <c r="O22" s="1136">
        <v>263782</v>
      </c>
      <c r="P22" s="49">
        <v>249556</v>
      </c>
      <c r="Q22" s="48">
        <v>209562</v>
      </c>
      <c r="R22" s="41">
        <v>190537</v>
      </c>
      <c r="S22" s="47">
        <v>9253</v>
      </c>
      <c r="T22" s="46">
        <v>14926</v>
      </c>
      <c r="U22" s="46">
        <v>16237</v>
      </c>
      <c r="V22" s="46">
        <v>17191</v>
      </c>
      <c r="W22" s="46">
        <v>18776</v>
      </c>
      <c r="X22" s="46">
        <v>21641</v>
      </c>
      <c r="Y22" s="46">
        <v>22912</v>
      </c>
      <c r="Z22" s="46">
        <v>22256</v>
      </c>
      <c r="AA22" s="46">
        <v>21361</v>
      </c>
      <c r="AB22" s="46">
        <v>22970</v>
      </c>
      <c r="AC22" s="46">
        <v>23984</v>
      </c>
      <c r="AD22" s="942">
        <v>25080</v>
      </c>
      <c r="AE22" s="48">
        <v>236587</v>
      </c>
      <c r="AF22" s="49">
        <v>250156</v>
      </c>
      <c r="AG22" s="52">
        <v>18699</v>
      </c>
      <c r="AH22" s="46">
        <v>12988</v>
      </c>
      <c r="AI22" s="46">
        <v>22298</v>
      </c>
      <c r="AJ22" s="46">
        <v>18987</v>
      </c>
      <c r="AK22" s="46">
        <v>18918</v>
      </c>
      <c r="AL22" s="46">
        <v>21074</v>
      </c>
      <c r="AM22" s="46">
        <v>21220</v>
      </c>
      <c r="AN22" s="46">
        <v>19328</v>
      </c>
      <c r="AO22" s="46">
        <v>18742</v>
      </c>
      <c r="AP22" s="46">
        <v>20070</v>
      </c>
      <c r="AQ22" s="46">
        <v>21310</v>
      </c>
      <c r="AR22" s="1366">
        <v>23701</v>
      </c>
      <c r="AS22" s="1367">
        <v>237335</v>
      </c>
      <c r="AT22" s="1416">
        <v>237255</v>
      </c>
      <c r="AU22" s="1417">
        <v>16839</v>
      </c>
      <c r="AV22" s="1417">
        <v>15838</v>
      </c>
      <c r="AW22" s="1416">
        <v>21228</v>
      </c>
      <c r="AX22" s="1705">
        <v>53905</v>
      </c>
    </row>
    <row r="23" spans="2:50" ht="27.75" customHeight="1" thickBot="1">
      <c r="B23" s="1142"/>
      <c r="C23" s="1142"/>
      <c r="D23" s="1941"/>
      <c r="E23" s="1145">
        <v>23.879242543408566</v>
      </c>
      <c r="F23" s="1146">
        <v>21.741850563879225</v>
      </c>
      <c r="G23" s="105">
        <v>17.408534032874726</v>
      </c>
      <c r="H23" s="449">
        <v>19.562185070243942</v>
      </c>
      <c r="I23" s="105">
        <v>18.867509686006983</v>
      </c>
      <c r="J23" s="449">
        <v>11.888627153271642</v>
      </c>
      <c r="K23" s="1178">
        <v>21.78418776714075</v>
      </c>
      <c r="L23" s="108">
        <v>15.474147392788012</v>
      </c>
      <c r="M23" s="1178">
        <v>7.8945532016206243</v>
      </c>
      <c r="N23" s="108">
        <v>29.693123247544946</v>
      </c>
      <c r="O23" s="1155">
        <v>0.35724748233735681</v>
      </c>
      <c r="P23" s="111">
        <v>-16.867040431195008</v>
      </c>
      <c r="Q23" s="1153">
        <v>-20.554852112729449</v>
      </c>
      <c r="R23" s="449">
        <v>-23.649601692606069</v>
      </c>
      <c r="S23" s="451">
        <v>-53.639961921939978</v>
      </c>
      <c r="T23" s="454">
        <v>-12.251616696061134</v>
      </c>
      <c r="U23" s="454">
        <v>-27.745639017443935</v>
      </c>
      <c r="V23" s="454">
        <v>58.384005896443711</v>
      </c>
      <c r="W23" s="454">
        <v>14.07047387606319</v>
      </c>
      <c r="X23" s="454">
        <v>26.252844058106291</v>
      </c>
      <c r="Y23" s="454">
        <v>-1.6145654414290647</v>
      </c>
      <c r="Z23" s="454">
        <v>0.66033469018542235</v>
      </c>
      <c r="AA23" s="454">
        <v>18.34349030470915</v>
      </c>
      <c r="AB23" s="454">
        <v>42.202686807404206</v>
      </c>
      <c r="AC23" s="109">
        <v>96.832170701682401</v>
      </c>
      <c r="AD23" s="1370">
        <v>80.691642651296831</v>
      </c>
      <c r="AE23" s="1153">
        <v>12.895944875502224</v>
      </c>
      <c r="AF23" s="111">
        <v>31.289985672074181</v>
      </c>
      <c r="AG23" s="459">
        <v>102.0858100075651</v>
      </c>
      <c r="AH23" s="454">
        <v>-12.984054669703866</v>
      </c>
      <c r="AI23" s="454">
        <v>37.328324197819796</v>
      </c>
      <c r="AJ23" s="454">
        <v>10.447327089756271</v>
      </c>
      <c r="AK23" s="454">
        <v>0.7562846186621357</v>
      </c>
      <c r="AL23" s="454">
        <v>-2.6200268009796304</v>
      </c>
      <c r="AM23" s="454">
        <v>-7.3847765363128559</v>
      </c>
      <c r="AN23" s="454">
        <v>-13.156002875629042</v>
      </c>
      <c r="AO23" s="454">
        <v>-12.260661954028379</v>
      </c>
      <c r="AP23" s="454">
        <v>-12.625163256421416</v>
      </c>
      <c r="AQ23" s="454">
        <v>-11.149099399599734</v>
      </c>
      <c r="AR23" s="1371">
        <v>-5.4984051036682615</v>
      </c>
      <c r="AS23" s="1372">
        <v>0.31616276464893645</v>
      </c>
      <c r="AT23" s="1706">
        <v>-5.1571819184828627</v>
      </c>
      <c r="AU23" s="1707">
        <v>-9.947055992299056</v>
      </c>
      <c r="AV23" s="1707">
        <v>21.943332306744679</v>
      </c>
      <c r="AW23" s="1706">
        <v>-4.7986366490268182</v>
      </c>
      <c r="AX23" s="1708">
        <v>-0.1481893118458828</v>
      </c>
    </row>
    <row r="24" spans="2:50" s="1388" customFormat="1" ht="27.75" hidden="1" customHeight="1" thickBot="1">
      <c r="B24" s="1188"/>
      <c r="C24" s="1188"/>
      <c r="D24" s="1941"/>
      <c r="E24" s="1375">
        <v>123.87924254340857</v>
      </c>
      <c r="F24" s="1376">
        <v>121.74185056387923</v>
      </c>
      <c r="G24" s="1375">
        <v>117.40853403287473</v>
      </c>
      <c r="H24" s="1376">
        <v>119.56218507024394</v>
      </c>
      <c r="I24" s="1375">
        <v>118.86750968600698</v>
      </c>
      <c r="J24" s="1376">
        <v>111.88862715327164</v>
      </c>
      <c r="K24" s="1375">
        <v>121.78418776714075</v>
      </c>
      <c r="L24" s="1377">
        <v>115.47414739278801</v>
      </c>
      <c r="M24" s="1375">
        <v>107.89455320162062</v>
      </c>
      <c r="N24" s="1377">
        <v>129.69312324754495</v>
      </c>
      <c r="O24" s="1381">
        <v>100.35724748233736</v>
      </c>
      <c r="P24" s="1382">
        <v>83.132959568804992</v>
      </c>
      <c r="Q24" s="1378">
        <v>79.445147887270551</v>
      </c>
      <c r="R24" s="1376">
        <v>76.350398307393931</v>
      </c>
      <c r="S24" s="1383">
        <v>46.360038078060022</v>
      </c>
      <c r="T24" s="1379">
        <v>87.748383303938866</v>
      </c>
      <c r="U24" s="1379">
        <v>72.254360982556065</v>
      </c>
      <c r="V24" s="1379">
        <v>158.38400589644371</v>
      </c>
      <c r="W24" s="1379">
        <v>114.07047387606319</v>
      </c>
      <c r="X24" s="1379">
        <v>126.25284405810629</v>
      </c>
      <c r="Y24" s="1379">
        <v>98.385434558570935</v>
      </c>
      <c r="Z24" s="1379">
        <v>100.66033469018542</v>
      </c>
      <c r="AA24" s="1379">
        <v>118.34349030470915</v>
      </c>
      <c r="AB24" s="1379">
        <v>142.20268680740421</v>
      </c>
      <c r="AC24" s="1379">
        <v>196.8321707016824</v>
      </c>
      <c r="AD24" s="1384">
        <v>180.69164265129683</v>
      </c>
      <c r="AE24" s="1378">
        <v>112.89594487550222</v>
      </c>
      <c r="AF24" s="1382">
        <v>131.28998567207418</v>
      </c>
      <c r="AG24" s="1380">
        <v>202.0858100075651</v>
      </c>
      <c r="AH24" s="1379">
        <v>87.015945330296134</v>
      </c>
      <c r="AI24" s="1379">
        <v>137.3283241978198</v>
      </c>
      <c r="AJ24" s="1379">
        <v>110.44732708975627</v>
      </c>
      <c r="AK24" s="1379">
        <v>100.75628461866214</v>
      </c>
      <c r="AL24" s="1379">
        <v>97.37997319902037</v>
      </c>
      <c r="AM24" s="1379">
        <v>92.615223463687144</v>
      </c>
      <c r="AN24" s="1379">
        <v>86.843997124370958</v>
      </c>
      <c r="AO24" s="1379">
        <v>87.739338045971621</v>
      </c>
      <c r="AP24" s="1379">
        <v>87.374836743578584</v>
      </c>
      <c r="AQ24" s="1379">
        <v>88.850900600400266</v>
      </c>
      <c r="AR24" s="1385">
        <v>94.501594896331738</v>
      </c>
      <c r="AS24" s="1386">
        <v>100.31616276464894</v>
      </c>
      <c r="AT24" s="1709">
        <v>94.842818081517137</v>
      </c>
      <c r="AU24" s="1709">
        <v>90.052944007700944</v>
      </c>
      <c r="AV24" s="1709">
        <v>121.94333230674468</v>
      </c>
      <c r="AW24" s="1709">
        <v>95.201363350973182</v>
      </c>
      <c r="AX24" s="1710">
        <v>99.851810688154117</v>
      </c>
    </row>
    <row r="25" spans="2:50" ht="27.75" customHeight="1" thickBot="1">
      <c r="B25" s="1142"/>
      <c r="C25" s="1142"/>
      <c r="D25" s="1941" t="s">
        <v>113</v>
      </c>
      <c r="E25" s="40">
        <v>10148</v>
      </c>
      <c r="F25" s="41">
        <v>10236</v>
      </c>
      <c r="G25" s="40">
        <v>9904</v>
      </c>
      <c r="H25" s="41">
        <v>9873</v>
      </c>
      <c r="I25" s="40">
        <v>9972</v>
      </c>
      <c r="J25" s="41">
        <v>10027</v>
      </c>
      <c r="K25" s="44">
        <v>10768</v>
      </c>
      <c r="L25" s="43">
        <v>10635</v>
      </c>
      <c r="M25" s="44">
        <v>9850</v>
      </c>
      <c r="N25" s="43">
        <v>10252</v>
      </c>
      <c r="O25" s="1136">
        <v>10521</v>
      </c>
      <c r="P25" s="49">
        <v>10186</v>
      </c>
      <c r="Q25" s="48">
        <v>8336</v>
      </c>
      <c r="R25" s="41">
        <v>8545</v>
      </c>
      <c r="S25" s="47">
        <v>602</v>
      </c>
      <c r="T25" s="46">
        <v>788</v>
      </c>
      <c r="U25" s="46">
        <v>1299</v>
      </c>
      <c r="V25" s="46">
        <v>1434</v>
      </c>
      <c r="W25" s="46">
        <v>1974</v>
      </c>
      <c r="X25" s="46">
        <v>1664</v>
      </c>
      <c r="Y25" s="46">
        <v>1512</v>
      </c>
      <c r="Z25" s="46">
        <v>1809</v>
      </c>
      <c r="AA25" s="46">
        <v>1630</v>
      </c>
      <c r="AB25" s="46">
        <v>1432</v>
      </c>
      <c r="AC25" s="46">
        <v>1420</v>
      </c>
      <c r="AD25" s="942">
        <v>1269</v>
      </c>
      <c r="AE25" s="48">
        <v>16833</v>
      </c>
      <c r="AF25" s="49">
        <v>17558</v>
      </c>
      <c r="AG25" s="52">
        <v>1008</v>
      </c>
      <c r="AH25" s="46">
        <v>1142</v>
      </c>
      <c r="AI25" s="46">
        <v>1264</v>
      </c>
      <c r="AJ25" s="46">
        <v>1227</v>
      </c>
      <c r="AK25" s="46">
        <v>1123</v>
      </c>
      <c r="AL25" s="46">
        <v>1339</v>
      </c>
      <c r="AM25" s="46">
        <v>1403</v>
      </c>
      <c r="AN25" s="46">
        <v>1217</v>
      </c>
      <c r="AO25" s="46">
        <v>1218</v>
      </c>
      <c r="AP25" s="46">
        <v>1516</v>
      </c>
      <c r="AQ25" s="46">
        <v>1383</v>
      </c>
      <c r="AR25" s="1366">
        <v>1429</v>
      </c>
      <c r="AS25" s="1367">
        <v>15269</v>
      </c>
      <c r="AT25" s="1416">
        <v>15647</v>
      </c>
      <c r="AU25" s="1417">
        <v>1098</v>
      </c>
      <c r="AV25" s="1417">
        <v>1216</v>
      </c>
      <c r="AW25" s="1416">
        <v>1478</v>
      </c>
      <c r="AX25" s="1705">
        <v>3792</v>
      </c>
    </row>
    <row r="26" spans="2:50" ht="27.75" customHeight="1" thickBot="1">
      <c r="B26" s="1142"/>
      <c r="C26" s="1142"/>
      <c r="D26" s="1941"/>
      <c r="E26" s="1145">
        <v>3.986064145916572</v>
      </c>
      <c r="F26" s="1146">
        <v>1.3565699574215273</v>
      </c>
      <c r="G26" s="105">
        <v>-2.4044146629877901</v>
      </c>
      <c r="H26" s="449">
        <v>-3.5463071512309483</v>
      </c>
      <c r="I26" s="105">
        <v>0.68659127625201677</v>
      </c>
      <c r="J26" s="449">
        <v>1.5598095816874178</v>
      </c>
      <c r="K26" s="1178">
        <v>7.9823505816285518</v>
      </c>
      <c r="L26" s="108">
        <v>6.0636282038496034</v>
      </c>
      <c r="M26" s="1178">
        <v>-8.5252600297176855</v>
      </c>
      <c r="N26" s="108">
        <v>-3.6013164080865039</v>
      </c>
      <c r="O26" s="1155">
        <v>6.812182741116743</v>
      </c>
      <c r="P26" s="111">
        <v>-0.64377682403433312</v>
      </c>
      <c r="Q26" s="1153">
        <v>-20.767987833856097</v>
      </c>
      <c r="R26" s="449">
        <v>-16.110347535833498</v>
      </c>
      <c r="S26" s="451">
        <v>-5.7902973395931099</v>
      </c>
      <c r="T26" s="454">
        <v>-7.8362573099415158</v>
      </c>
      <c r="U26" s="454">
        <v>31.744421906693702</v>
      </c>
      <c r="V26" s="454">
        <v>115.63909774436092</v>
      </c>
      <c r="W26" s="454">
        <v>151.78571428571428</v>
      </c>
      <c r="X26" s="454">
        <v>131.432545201669</v>
      </c>
      <c r="Y26" s="454">
        <v>143.47826086956525</v>
      </c>
      <c r="Z26" s="454">
        <v>212.43523316062175</v>
      </c>
      <c r="AA26" s="454">
        <v>223.41269841269843</v>
      </c>
      <c r="AB26" s="454">
        <v>96.703296703296701</v>
      </c>
      <c r="AC26" s="109">
        <v>122.91993720565148</v>
      </c>
      <c r="AD26" s="1370">
        <v>105.00807754442653</v>
      </c>
      <c r="AE26" s="1153">
        <v>101.93138195777348</v>
      </c>
      <c r="AF26" s="111">
        <v>105.47688706846108</v>
      </c>
      <c r="AG26" s="459">
        <v>67.441860465116292</v>
      </c>
      <c r="AH26" s="454">
        <v>44.92385786802032</v>
      </c>
      <c r="AI26" s="454">
        <v>-2.6943802925327134</v>
      </c>
      <c r="AJ26" s="454">
        <v>-14.43514644351464</v>
      </c>
      <c r="AK26" s="454">
        <v>-43.110435663627158</v>
      </c>
      <c r="AL26" s="454">
        <v>-19.53125</v>
      </c>
      <c r="AM26" s="454">
        <v>-7.2089947089947088</v>
      </c>
      <c r="AN26" s="454">
        <v>-32.725262576008845</v>
      </c>
      <c r="AO26" s="454">
        <v>-25.276073619631902</v>
      </c>
      <c r="AP26" s="454">
        <v>5.8659217877095102</v>
      </c>
      <c r="AQ26" s="454">
        <v>-2.6056338028168966</v>
      </c>
      <c r="AR26" s="1371">
        <v>12.608353033884939</v>
      </c>
      <c r="AS26" s="1372">
        <v>-9.2912730945167255</v>
      </c>
      <c r="AT26" s="1706">
        <v>-10.883927554391164</v>
      </c>
      <c r="AU26" s="1707">
        <v>8.9285714285714164</v>
      </c>
      <c r="AV26" s="1707">
        <v>6.4798598949211907</v>
      </c>
      <c r="AW26" s="1706">
        <v>16.930379746835442</v>
      </c>
      <c r="AX26" s="1708">
        <v>11.072056239015808</v>
      </c>
    </row>
    <row r="27" spans="2:50" s="1388" customFormat="1" ht="27.75" hidden="1" customHeight="1" thickBot="1">
      <c r="B27" s="1188"/>
      <c r="C27" s="1188"/>
      <c r="D27" s="1941"/>
      <c r="E27" s="1375">
        <v>103.98606414591657</v>
      </c>
      <c r="F27" s="1376">
        <v>101.35656995742153</v>
      </c>
      <c r="G27" s="1375">
        <v>97.59558533701221</v>
      </c>
      <c r="H27" s="1376">
        <v>96.453692848769052</v>
      </c>
      <c r="I27" s="1375">
        <v>100.68659127625202</v>
      </c>
      <c r="J27" s="1376">
        <v>101.55980958168742</v>
      </c>
      <c r="K27" s="1375">
        <v>107.98235058162855</v>
      </c>
      <c r="L27" s="1377">
        <v>106.0636282038496</v>
      </c>
      <c r="M27" s="1375">
        <v>91.474739970282315</v>
      </c>
      <c r="N27" s="1377">
        <v>96.398683591913496</v>
      </c>
      <c r="O27" s="1381">
        <v>106.81218274111674</v>
      </c>
      <c r="P27" s="1382">
        <v>99.356223175965667</v>
      </c>
      <c r="Q27" s="1378">
        <v>79.232012166143903</v>
      </c>
      <c r="R27" s="1376">
        <v>83.889652464166502</v>
      </c>
      <c r="S27" s="1383">
        <v>94.20970266040689</v>
      </c>
      <c r="T27" s="1379">
        <v>92.163742690058484</v>
      </c>
      <c r="U27" s="1379">
        <v>131.7444219066937</v>
      </c>
      <c r="V27" s="1379">
        <v>215.63909774436092</v>
      </c>
      <c r="W27" s="1379">
        <v>251.78571428571428</v>
      </c>
      <c r="X27" s="1379">
        <v>231.432545201669</v>
      </c>
      <c r="Y27" s="1379">
        <v>243.47826086956525</v>
      </c>
      <c r="Z27" s="1379">
        <v>312.43523316062175</v>
      </c>
      <c r="AA27" s="1379">
        <v>323.41269841269843</v>
      </c>
      <c r="AB27" s="1379">
        <v>196.7032967032967</v>
      </c>
      <c r="AC27" s="1379">
        <v>222.91993720565148</v>
      </c>
      <c r="AD27" s="1384">
        <v>205.00807754442653</v>
      </c>
      <c r="AE27" s="1378">
        <v>201.93138195777348</v>
      </c>
      <c r="AF27" s="1382">
        <v>205.47688706846108</v>
      </c>
      <c r="AG27" s="1380">
        <v>167.44186046511629</v>
      </c>
      <c r="AH27" s="1379">
        <v>144.92385786802032</v>
      </c>
      <c r="AI27" s="1379">
        <v>97.305619707467287</v>
      </c>
      <c r="AJ27" s="1379">
        <v>85.56485355648536</v>
      </c>
      <c r="AK27" s="1379">
        <v>56.889564336372842</v>
      </c>
      <c r="AL27" s="1379">
        <v>80.46875</v>
      </c>
      <c r="AM27" s="1379">
        <v>92.791005291005291</v>
      </c>
      <c r="AN27" s="1379">
        <v>67.274737423991155</v>
      </c>
      <c r="AO27" s="1379">
        <v>74.723926380368098</v>
      </c>
      <c r="AP27" s="1379">
        <v>105.86592178770951</v>
      </c>
      <c r="AQ27" s="1379">
        <v>97.394366197183103</v>
      </c>
      <c r="AR27" s="1385">
        <v>112.60835303388494</v>
      </c>
      <c r="AS27" s="1386">
        <v>90.708726905483275</v>
      </c>
      <c r="AT27" s="1709">
        <v>89.116072445608836</v>
      </c>
      <c r="AU27" s="1709">
        <v>108.92857142857142</v>
      </c>
      <c r="AV27" s="1709">
        <v>106.47985989492119</v>
      </c>
      <c r="AW27" s="1709">
        <v>116.93037974683544</v>
      </c>
      <c r="AX27" s="1710">
        <v>111.07205623901581</v>
      </c>
    </row>
    <row r="28" spans="2:50" ht="27.75" customHeight="1" thickBot="1">
      <c r="B28" s="1142"/>
      <c r="C28" s="1142"/>
      <c r="D28" s="1941" t="s">
        <v>115</v>
      </c>
      <c r="E28" s="40">
        <v>41508</v>
      </c>
      <c r="F28" s="41">
        <v>37600</v>
      </c>
      <c r="G28" s="40">
        <v>37757</v>
      </c>
      <c r="H28" s="41">
        <v>36908</v>
      </c>
      <c r="I28" s="40">
        <v>32388</v>
      </c>
      <c r="J28" s="41">
        <v>33459</v>
      </c>
      <c r="K28" s="44">
        <v>34894</v>
      </c>
      <c r="L28" s="43">
        <v>34600</v>
      </c>
      <c r="M28" s="44">
        <v>28551</v>
      </c>
      <c r="N28" s="43">
        <v>29009</v>
      </c>
      <c r="O28" s="1136">
        <v>29782</v>
      </c>
      <c r="P28" s="49">
        <v>27834</v>
      </c>
      <c r="Q28" s="48">
        <v>28967</v>
      </c>
      <c r="R28" s="41">
        <v>32642</v>
      </c>
      <c r="S28" s="47">
        <v>3054</v>
      </c>
      <c r="T28" s="46">
        <v>2902</v>
      </c>
      <c r="U28" s="46">
        <v>4362</v>
      </c>
      <c r="V28" s="46">
        <v>4609</v>
      </c>
      <c r="W28" s="46">
        <v>4723</v>
      </c>
      <c r="X28" s="46">
        <v>3935</v>
      </c>
      <c r="Y28" s="46">
        <v>4122</v>
      </c>
      <c r="Z28" s="46">
        <v>4135</v>
      </c>
      <c r="AA28" s="46">
        <v>3207</v>
      </c>
      <c r="AB28" s="46">
        <v>3755</v>
      </c>
      <c r="AC28" s="46">
        <v>3736</v>
      </c>
      <c r="AD28" s="942">
        <v>3932</v>
      </c>
      <c r="AE28" s="48">
        <v>46472</v>
      </c>
      <c r="AF28" s="49">
        <v>46454</v>
      </c>
      <c r="AG28" s="52">
        <v>3708</v>
      </c>
      <c r="AH28" s="46">
        <v>3050</v>
      </c>
      <c r="AI28" s="46">
        <v>3542</v>
      </c>
      <c r="AJ28" s="46">
        <v>3409</v>
      </c>
      <c r="AK28" s="46">
        <v>4098</v>
      </c>
      <c r="AL28" s="46">
        <v>3862</v>
      </c>
      <c r="AM28" s="46">
        <v>4164</v>
      </c>
      <c r="AN28" s="46">
        <v>3956</v>
      </c>
      <c r="AO28" s="46">
        <v>3614</v>
      </c>
      <c r="AP28" s="46">
        <v>3853</v>
      </c>
      <c r="AQ28" s="46">
        <v>3479</v>
      </c>
      <c r="AR28" s="1366">
        <v>4278</v>
      </c>
      <c r="AS28" s="1367">
        <v>45013</v>
      </c>
      <c r="AT28" s="1416">
        <v>46539</v>
      </c>
      <c r="AU28" s="1417">
        <v>3516</v>
      </c>
      <c r="AV28" s="1417">
        <v>3654</v>
      </c>
      <c r="AW28" s="1416">
        <v>4656</v>
      </c>
      <c r="AX28" s="1705">
        <v>11826</v>
      </c>
    </row>
    <row r="29" spans="2:50" ht="27.75" customHeight="1" thickBot="1">
      <c r="B29" s="1142"/>
      <c r="C29" s="1142"/>
      <c r="D29" s="1941"/>
      <c r="E29" s="1145">
        <v>-10.101360131681531</v>
      </c>
      <c r="F29" s="1146">
        <v>-18.597098939164326</v>
      </c>
      <c r="G29" s="105">
        <v>-9.0368121807844233</v>
      </c>
      <c r="H29" s="449">
        <v>-1.8404255319148888</v>
      </c>
      <c r="I29" s="105">
        <v>-14.219879757395987</v>
      </c>
      <c r="J29" s="449">
        <v>-9.3448574834724099</v>
      </c>
      <c r="K29" s="1178">
        <v>7.737433617389172</v>
      </c>
      <c r="L29" s="108">
        <v>3.4101437580322198</v>
      </c>
      <c r="M29" s="1178">
        <v>-18.177910242448561</v>
      </c>
      <c r="N29" s="108">
        <v>-16.158959537572258</v>
      </c>
      <c r="O29" s="1155">
        <v>4.3115827816889123</v>
      </c>
      <c r="P29" s="111">
        <v>-4.0504670964183589</v>
      </c>
      <c r="Q29" s="1153">
        <v>-2.7365522799006072</v>
      </c>
      <c r="R29" s="449">
        <v>17.273837752389156</v>
      </c>
      <c r="S29" s="451">
        <v>54.554655870445345</v>
      </c>
      <c r="T29" s="454">
        <v>42.885278188084698</v>
      </c>
      <c r="U29" s="454">
        <v>65.47799696509864</v>
      </c>
      <c r="V29" s="454">
        <v>62.345896442409298</v>
      </c>
      <c r="W29" s="454">
        <v>112.46063877642825</v>
      </c>
      <c r="X29" s="454">
        <v>94.225074037512343</v>
      </c>
      <c r="Y29" s="454">
        <v>110.7361963190184</v>
      </c>
      <c r="Z29" s="454">
        <v>44.277739009071894</v>
      </c>
      <c r="AA29" s="454">
        <v>32.630272952853602</v>
      </c>
      <c r="AB29" s="454">
        <v>40.636704119850179</v>
      </c>
      <c r="AC29" s="109">
        <v>51.193848644273572</v>
      </c>
      <c r="AD29" s="1370">
        <v>37.723292469352032</v>
      </c>
      <c r="AE29" s="1153">
        <v>60.430835088203821</v>
      </c>
      <c r="AF29" s="111">
        <v>42.313583726487337</v>
      </c>
      <c r="AG29" s="459">
        <v>21.414538310412581</v>
      </c>
      <c r="AH29" s="454">
        <v>5.0999310820124037</v>
      </c>
      <c r="AI29" s="454">
        <v>-18.798716185236131</v>
      </c>
      <c r="AJ29" s="454">
        <v>-26.036016489477106</v>
      </c>
      <c r="AK29" s="454">
        <v>-13.233114545839513</v>
      </c>
      <c r="AL29" s="454">
        <v>-1.8551461245235146</v>
      </c>
      <c r="AM29" s="454">
        <v>1.0189228529839909</v>
      </c>
      <c r="AN29" s="454">
        <v>-4.3288996372430404</v>
      </c>
      <c r="AO29" s="454">
        <v>12.690988462737749</v>
      </c>
      <c r="AP29" s="454">
        <v>2.6098535286285056</v>
      </c>
      <c r="AQ29" s="454">
        <v>-6.879014989293367</v>
      </c>
      <c r="AR29" s="1371">
        <v>8.7995930824008184</v>
      </c>
      <c r="AS29" s="1372">
        <v>-3.139524875193672</v>
      </c>
      <c r="AT29" s="1706">
        <v>0.18297670814138201</v>
      </c>
      <c r="AU29" s="1707">
        <v>-5.1779935275080931</v>
      </c>
      <c r="AV29" s="1707">
        <v>19.803278688524586</v>
      </c>
      <c r="AW29" s="1706">
        <v>31.451157538114046</v>
      </c>
      <c r="AX29" s="1708">
        <v>14.815533980582529</v>
      </c>
    </row>
    <row r="30" spans="2:50" s="1388" customFormat="1" ht="27.75" hidden="1" customHeight="1" thickBot="1">
      <c r="B30" s="1188"/>
      <c r="C30" s="1188"/>
      <c r="D30" s="1941"/>
      <c r="E30" s="1375">
        <v>89.898639868318469</v>
      </c>
      <c r="F30" s="1376">
        <v>81.402901060835674</v>
      </c>
      <c r="G30" s="1375">
        <v>90.963187819215577</v>
      </c>
      <c r="H30" s="1376">
        <v>98.159574468085111</v>
      </c>
      <c r="I30" s="1375">
        <v>85.780120242604013</v>
      </c>
      <c r="J30" s="1376">
        <v>90.65514251652759</v>
      </c>
      <c r="K30" s="1375">
        <v>107.73743361738917</v>
      </c>
      <c r="L30" s="1377">
        <v>103.41014375803222</v>
      </c>
      <c r="M30" s="1375">
        <v>81.822089757551439</v>
      </c>
      <c r="N30" s="1377">
        <v>83.841040462427742</v>
      </c>
      <c r="O30" s="1381">
        <v>104.31158278168891</v>
      </c>
      <c r="P30" s="1382">
        <v>95.949532903581641</v>
      </c>
      <c r="Q30" s="1378">
        <v>97.263447720099393</v>
      </c>
      <c r="R30" s="1376">
        <v>117.27383775238916</v>
      </c>
      <c r="S30" s="1383">
        <v>154.55465587044534</v>
      </c>
      <c r="T30" s="1379">
        <v>142.8852781880847</v>
      </c>
      <c r="U30" s="1379">
        <v>165.47799696509864</v>
      </c>
      <c r="V30" s="1379">
        <v>162.3458964424093</v>
      </c>
      <c r="W30" s="1379">
        <v>212.46063877642825</v>
      </c>
      <c r="X30" s="1379">
        <v>194.22507403751234</v>
      </c>
      <c r="Y30" s="1379">
        <v>210.7361963190184</v>
      </c>
      <c r="Z30" s="1379">
        <v>144.27773900907189</v>
      </c>
      <c r="AA30" s="1379">
        <v>132.6302729528536</v>
      </c>
      <c r="AB30" s="1379">
        <v>140.63670411985018</v>
      </c>
      <c r="AC30" s="1379">
        <v>151.19384864427357</v>
      </c>
      <c r="AD30" s="1384">
        <v>137.72329246935203</v>
      </c>
      <c r="AE30" s="1378">
        <v>160.43083508820382</v>
      </c>
      <c r="AF30" s="1382">
        <v>142.31358372648734</v>
      </c>
      <c r="AG30" s="1380">
        <v>121.41453831041258</v>
      </c>
      <c r="AH30" s="1379">
        <v>105.0999310820124</v>
      </c>
      <c r="AI30" s="1379">
        <v>81.201283814763869</v>
      </c>
      <c r="AJ30" s="1379">
        <v>73.963983510522894</v>
      </c>
      <c r="AK30" s="1379">
        <v>86.766885454160487</v>
      </c>
      <c r="AL30" s="1379">
        <v>98.144853875476485</v>
      </c>
      <c r="AM30" s="1379">
        <v>101.01892285298399</v>
      </c>
      <c r="AN30" s="1379">
        <v>95.67110036275696</v>
      </c>
      <c r="AO30" s="1379">
        <v>112.69098846273775</v>
      </c>
      <c r="AP30" s="1379">
        <v>102.60985352862851</v>
      </c>
      <c r="AQ30" s="1379">
        <v>93.120985010706633</v>
      </c>
      <c r="AR30" s="1385">
        <v>108.79959308240082</v>
      </c>
      <c r="AS30" s="1386">
        <v>96.860475124806328</v>
      </c>
      <c r="AT30" s="1709">
        <v>100.18297670814138</v>
      </c>
      <c r="AU30" s="1709">
        <v>94.822006472491907</v>
      </c>
      <c r="AV30" s="1709">
        <v>119.80327868852459</v>
      </c>
      <c r="AW30" s="1709">
        <v>131.45115753811405</v>
      </c>
      <c r="AX30" s="1710">
        <v>114.81553398058253</v>
      </c>
    </row>
    <row r="31" spans="2:50" ht="27.75" customHeight="1">
      <c r="B31" s="1368"/>
      <c r="C31" s="1142"/>
      <c r="D31" s="1922" t="s">
        <v>117</v>
      </c>
      <c r="E31" s="40">
        <v>1131</v>
      </c>
      <c r="F31" s="41">
        <v>1139</v>
      </c>
      <c r="G31" s="40">
        <v>953</v>
      </c>
      <c r="H31" s="41">
        <v>942</v>
      </c>
      <c r="I31" s="40">
        <v>967</v>
      </c>
      <c r="J31" s="41">
        <v>1028</v>
      </c>
      <c r="K31" s="44">
        <v>1175</v>
      </c>
      <c r="L31" s="43">
        <v>1077</v>
      </c>
      <c r="M31" s="53">
        <v>742</v>
      </c>
      <c r="N31" s="41">
        <v>669</v>
      </c>
      <c r="O31" s="1136">
        <v>777</v>
      </c>
      <c r="P31" s="49">
        <v>829</v>
      </c>
      <c r="Q31" s="48">
        <v>889</v>
      </c>
      <c r="R31" s="41">
        <v>873</v>
      </c>
      <c r="S31" s="47">
        <v>62</v>
      </c>
      <c r="T31" s="46">
        <v>55</v>
      </c>
      <c r="U31" s="46">
        <v>97</v>
      </c>
      <c r="V31" s="46">
        <v>82</v>
      </c>
      <c r="W31" s="46">
        <v>130</v>
      </c>
      <c r="X31" s="46">
        <v>129</v>
      </c>
      <c r="Y31" s="46">
        <v>90</v>
      </c>
      <c r="Z31" s="46">
        <v>94</v>
      </c>
      <c r="AA31" s="46">
        <v>103</v>
      </c>
      <c r="AB31" s="46">
        <v>93</v>
      </c>
      <c r="AC31" s="46">
        <v>91</v>
      </c>
      <c r="AD31" s="942">
        <v>172</v>
      </c>
      <c r="AE31" s="48">
        <v>1198</v>
      </c>
      <c r="AF31" s="49">
        <v>1296</v>
      </c>
      <c r="AG31" s="52">
        <v>72</v>
      </c>
      <c r="AH31" s="46">
        <v>137</v>
      </c>
      <c r="AI31" s="46">
        <v>103</v>
      </c>
      <c r="AJ31" s="46">
        <v>89</v>
      </c>
      <c r="AK31" s="46">
        <v>111</v>
      </c>
      <c r="AL31" s="46">
        <v>100</v>
      </c>
      <c r="AM31" s="46">
        <v>117</v>
      </c>
      <c r="AN31" s="46">
        <v>88</v>
      </c>
      <c r="AO31" s="46">
        <v>79</v>
      </c>
      <c r="AP31" s="46">
        <v>103</v>
      </c>
      <c r="AQ31" s="46">
        <v>98</v>
      </c>
      <c r="AR31" s="1366">
        <v>153</v>
      </c>
      <c r="AS31" s="1367">
        <v>1250</v>
      </c>
      <c r="AT31" s="1416">
        <v>1278</v>
      </c>
      <c r="AU31" s="1417">
        <v>85</v>
      </c>
      <c r="AV31" s="1417">
        <v>96</v>
      </c>
      <c r="AW31" s="1416">
        <v>159</v>
      </c>
      <c r="AX31" s="1705">
        <v>340</v>
      </c>
    </row>
    <row r="32" spans="2:50" ht="27.75" customHeight="1" thickBot="1">
      <c r="B32" s="1389"/>
      <c r="C32" s="1194"/>
      <c r="D32" s="1775"/>
      <c r="E32" s="1145">
        <v>0.7123775601068445</v>
      </c>
      <c r="F32" s="1146">
        <v>-2.3993144815766954</v>
      </c>
      <c r="G32" s="105">
        <v>-15.738284703801938</v>
      </c>
      <c r="H32" s="449">
        <v>-17.295873573309919</v>
      </c>
      <c r="I32" s="105">
        <v>1.4690451206715665</v>
      </c>
      <c r="J32" s="449">
        <v>9.1295116772823803</v>
      </c>
      <c r="K32" s="1178">
        <v>21.509824198552224</v>
      </c>
      <c r="L32" s="108">
        <v>4.7665369649805456</v>
      </c>
      <c r="M32" s="1152">
        <v>-36.851063829787236</v>
      </c>
      <c r="N32" s="449">
        <v>-37.883008356545965</v>
      </c>
      <c r="O32" s="1390">
        <v>4.7169811320754889</v>
      </c>
      <c r="P32" s="1391">
        <v>23.916292974588941</v>
      </c>
      <c r="Q32" s="1394">
        <v>14.414414414414424</v>
      </c>
      <c r="R32" s="449">
        <v>5.3075995174909565</v>
      </c>
      <c r="S32" s="1392">
        <v>-11.428571428571431</v>
      </c>
      <c r="T32" s="958">
        <v>-17.910447761194021</v>
      </c>
      <c r="U32" s="958">
        <v>4.3010752688172005</v>
      </c>
      <c r="V32" s="958">
        <v>28.125</v>
      </c>
      <c r="W32" s="958">
        <v>60.493827160493822</v>
      </c>
      <c r="X32" s="958">
        <v>76.712328767123296</v>
      </c>
      <c r="Y32" s="958">
        <v>47.540983606557376</v>
      </c>
      <c r="Z32" s="958">
        <v>40.298507462686587</v>
      </c>
      <c r="AA32" s="958">
        <v>27.160493827160508</v>
      </c>
      <c r="AB32" s="958">
        <v>34.782608695652186</v>
      </c>
      <c r="AC32" s="1393">
        <v>22.972972972972983</v>
      </c>
      <c r="AD32" s="965">
        <v>93.258426966292149</v>
      </c>
      <c r="AE32" s="1394">
        <v>34.758155230596174</v>
      </c>
      <c r="AF32" s="1391">
        <v>48.453608247422693</v>
      </c>
      <c r="AG32" s="966">
        <v>16.129032258064527</v>
      </c>
      <c r="AH32" s="958">
        <v>149.09090909090907</v>
      </c>
      <c r="AI32" s="958">
        <v>6.1855670103092848</v>
      </c>
      <c r="AJ32" s="958">
        <v>8.5365853658536679</v>
      </c>
      <c r="AK32" s="958">
        <v>-14.615384615384613</v>
      </c>
      <c r="AL32" s="958">
        <v>-22.48062015503875</v>
      </c>
      <c r="AM32" s="958">
        <v>30</v>
      </c>
      <c r="AN32" s="958">
        <v>-6.3829787234042499</v>
      </c>
      <c r="AO32" s="958">
        <v>-23.300970873786412</v>
      </c>
      <c r="AP32" s="958">
        <v>10.752688172043008</v>
      </c>
      <c r="AQ32" s="958">
        <v>7.6923076923076934</v>
      </c>
      <c r="AR32" s="1395">
        <v>-11.04651162790698</v>
      </c>
      <c r="AS32" s="1396">
        <v>4.3405676126878205</v>
      </c>
      <c r="AT32" s="1428">
        <v>-1.3888888888888857</v>
      </c>
      <c r="AU32" s="1634">
        <v>18.055555555555557</v>
      </c>
      <c r="AV32" s="1634">
        <v>-29.927007299270073</v>
      </c>
      <c r="AW32" s="1428">
        <v>54.368932038834942</v>
      </c>
      <c r="AX32" s="1711">
        <v>8.9743589743589638</v>
      </c>
    </row>
    <row r="33" spans="2:50" s="1388" customFormat="1" ht="27.75" hidden="1" customHeight="1" thickBot="1">
      <c r="B33" s="1397"/>
      <c r="C33" s="1161"/>
      <c r="D33" s="462"/>
      <c r="E33" s="1375" t="e">
        <f>E31/#REF!*100</f>
        <v>#REF!</v>
      </c>
      <c r="F33" s="1375">
        <v>97.600685518423305</v>
      </c>
      <c r="G33" s="1398">
        <f>G31/E31*100</f>
        <v>84.261715296198062</v>
      </c>
      <c r="H33" s="1375">
        <v>82.704126426690081</v>
      </c>
      <c r="I33" s="1399">
        <f>I31/G31*100</f>
        <v>101.46904512067157</v>
      </c>
      <c r="J33" s="1375">
        <v>109.12951167728238</v>
      </c>
      <c r="K33" s="1400" t="e">
        <f>K31/SUM(#REF!)*100</f>
        <v>#REF!</v>
      </c>
      <c r="L33" s="1400">
        <f>L31/J31*100</f>
        <v>104.76653696498055</v>
      </c>
      <c r="M33" s="1383" t="e">
        <f>M31/SUM(#REF!)*100</f>
        <v>#REF!</v>
      </c>
      <c r="N33" s="1375">
        <f>N31/L31*100</f>
        <v>62.116991643454035</v>
      </c>
      <c r="O33" s="1402" t="e">
        <f>O31/SUM(#REF!)*100</f>
        <v>#REF!</v>
      </c>
      <c r="P33" s="1402">
        <f>P31/N31*100</f>
        <v>123.91629297458894</v>
      </c>
      <c r="Q33" s="1402" t="e">
        <f>Q31/SUM(#REF!)*100</f>
        <v>#REF!</v>
      </c>
      <c r="R33" s="1381">
        <f>R31/P31*100</f>
        <v>105.30759951749096</v>
      </c>
      <c r="S33" s="1401" t="e">
        <f>S31/#REF!*100</f>
        <v>#REF!</v>
      </c>
      <c r="T33" s="1401" t="e">
        <f>T31/#REF!*100</f>
        <v>#REF!</v>
      </c>
      <c r="U33" s="1403" t="e">
        <f>U31/#REF!*100</f>
        <v>#REF!</v>
      </c>
      <c r="V33" s="1401" t="e">
        <f>V31/#REF!*100</f>
        <v>#REF!</v>
      </c>
      <c r="W33" s="1401" t="e">
        <f>W31/#REF!*100</f>
        <v>#REF!</v>
      </c>
      <c r="X33" s="1401" t="e">
        <f>X31/#REF!*100</f>
        <v>#REF!</v>
      </c>
      <c r="Y33" s="1401" t="e">
        <f>Y31/#REF!*100</f>
        <v>#REF!</v>
      </c>
      <c r="Z33" s="1401" t="e">
        <f>Z31/#REF!*100</f>
        <v>#REF!</v>
      </c>
      <c r="AA33" s="1401" t="e">
        <f>AA31/#REF!*100</f>
        <v>#REF!</v>
      </c>
      <c r="AB33" s="1404" t="e">
        <f>AB31/#REF!*100</f>
        <v>#REF!</v>
      </c>
      <c r="AC33" s="1404" t="e">
        <f>AC31/#REF!*100</f>
        <v>#REF!</v>
      </c>
      <c r="AD33" s="1405" t="e">
        <f>AD31/#REF!*100</f>
        <v>#REF!</v>
      </c>
      <c r="AE33" s="1406" t="e">
        <f>AE31/SUM(#REF!)*100</f>
        <v>#REF!</v>
      </c>
      <c r="AF33" s="1398">
        <f t="shared" ref="AF33:AR33" si="0">AF31/R31*100</f>
        <v>148.45360824742269</v>
      </c>
      <c r="AG33" s="1401">
        <f t="shared" si="0"/>
        <v>116.12903225806453</v>
      </c>
      <c r="AH33" s="1401">
        <f t="shared" si="0"/>
        <v>249.09090909090907</v>
      </c>
      <c r="AI33" s="1401">
        <f t="shared" si="0"/>
        <v>106.18556701030928</v>
      </c>
      <c r="AJ33" s="1401">
        <f t="shared" si="0"/>
        <v>108.53658536585367</v>
      </c>
      <c r="AK33" s="1401">
        <f t="shared" si="0"/>
        <v>85.384615384615387</v>
      </c>
      <c r="AL33" s="1401">
        <f t="shared" si="0"/>
        <v>77.51937984496125</v>
      </c>
      <c r="AM33" s="1401">
        <f t="shared" si="0"/>
        <v>130</v>
      </c>
      <c r="AN33" s="1401">
        <f t="shared" si="0"/>
        <v>93.61702127659575</v>
      </c>
      <c r="AO33" s="1401">
        <f t="shared" si="0"/>
        <v>76.699029126213588</v>
      </c>
      <c r="AP33" s="1401">
        <f t="shared" si="0"/>
        <v>110.75268817204301</v>
      </c>
      <c r="AQ33" s="1401">
        <f t="shared" si="0"/>
        <v>107.69230769230769</v>
      </c>
      <c r="AR33" s="1407">
        <f t="shared" si="0"/>
        <v>88.95348837209302</v>
      </c>
      <c r="AS33" s="1408">
        <f>AS31/SUM(S31:AD31)*100</f>
        <v>104.34056761268782</v>
      </c>
      <c r="AT33" s="1409">
        <f>AT31/AF31*100</f>
        <v>98.611111111111114</v>
      </c>
      <c r="AU33" s="1401">
        <f>AU31/AG31*100</f>
        <v>118.05555555555556</v>
      </c>
      <c r="AV33" s="1401">
        <f>AV31/AH31*100</f>
        <v>70.072992700729927</v>
      </c>
      <c r="AW33" s="1403">
        <f>AW31/AI31*100</f>
        <v>154.36893203883494</v>
      </c>
      <c r="AX33" s="1387">
        <f>AX31/SUM(AG31:AI31)*100</f>
        <v>108.97435897435896</v>
      </c>
    </row>
  </sheetData>
  <sheetProtection algorithmName="SHA-512" hashValue="30HjLi/sBkLh5+FiDsBte3lM59whhLyOd7EJUm8cPUGEB3oiznwsB1Cbrny4/3I0w+Qi7AoPWud1vIgY7CgmqQ==" saltValue="ervbpq9qwMpH8FApdA6XNg==" spinCount="100000" sheet="1" objects="1" scenarios="1" formatColumns="0"/>
  <mergeCells count="11">
    <mergeCell ref="D16:D18"/>
    <mergeCell ref="B3:D3"/>
    <mergeCell ref="C4:D6"/>
    <mergeCell ref="C7:D9"/>
    <mergeCell ref="C10:D12"/>
    <mergeCell ref="D13:D15"/>
    <mergeCell ref="D19:D21"/>
    <mergeCell ref="D22:D24"/>
    <mergeCell ref="D25:D27"/>
    <mergeCell ref="D28:D30"/>
    <mergeCell ref="D31:D32"/>
  </mergeCells>
  <phoneticPr fontId="3"/>
  <pageMargins left="0.7" right="0.7" top="0.75" bottom="0.75" header="0.3" footer="0.3"/>
  <pageSetup paperSize="8" scale="6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5" ma:contentTypeDescription="新しいドキュメントを作成します。" ma:contentTypeScope="" ma:versionID="621122cd73dd3c2afd36d13095e42f25">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4f8a36968d0ae09b5d6c59249b79c53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F49B5A3-0506-44B7-A2B0-8ECB69C294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E84FD46-ADD4-48A0-A3DE-A44CEB28FDBC}">
  <ds:schemaRefs>
    <ds:schemaRef ds:uri="http://www.w3.org/XML/1998/namespace"/>
    <ds:schemaRef ds:uri="d9dc673b-9e34-4001-b69a-8484e8c1b815"/>
    <ds:schemaRef ds:uri="http://schemas.microsoft.com/office/2006/documentManagement/types"/>
    <ds:schemaRef ds:uri="http://purl.org/dc/terms/"/>
    <ds:schemaRef ds:uri="http://purl.org/dc/elements/1.1/"/>
    <ds:schemaRef ds:uri="http://schemas.openxmlformats.org/package/2006/metadata/core-properties"/>
    <ds:schemaRef ds:uri="709bab03-d87c-42cb-b907-4e11941691ad"/>
    <ds:schemaRef ds:uri="http://schemas.microsoft.com/office/2006/metadata/properties"/>
    <ds:schemaRef ds:uri="http://schemas.microsoft.com/office/infopath/2007/PartnerControls"/>
    <ds:schemaRef ds:uri="http://purl.org/dc/dcmitype/"/>
    <ds:schemaRef ds:uri="2b4a3621-697b-4943-9df6-9a69ab80c273"/>
  </ds:schemaRefs>
</ds:datastoreItem>
</file>

<file path=customXml/itemProps3.xml><?xml version="1.0" encoding="utf-8"?>
<ds:datastoreItem xmlns:ds="http://schemas.openxmlformats.org/officeDocument/2006/customXml" ds:itemID="{EB7C7910-358A-4911-A818-3E10419814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Note</vt:lpstr>
      <vt:lpstr>Sales</vt:lpstr>
      <vt:lpstr>Sales by country・region</vt:lpstr>
      <vt:lpstr>Production</vt:lpstr>
      <vt:lpstr>Production by country・region</vt:lpstr>
      <vt:lpstr>Exports</vt:lpstr>
      <vt:lpstr>Exports by country・region</vt:lpstr>
      <vt:lpstr>Sales of Electrified vehicle</vt:lpstr>
      <vt:lpstr>Sales of Lexus</vt:lpstr>
      <vt:lpstr>Exports!Print_Area</vt:lpstr>
      <vt:lpstr>'Exports by country・region'!Print_Area</vt:lpstr>
      <vt:lpstr>Production!Print_Area</vt:lpstr>
      <vt:lpstr>'Production by country・region'!Print_Area</vt:lpstr>
      <vt:lpstr>Sales!Print_Area</vt:lpstr>
      <vt:lpstr>'Sales by country・region'!Print_Area</vt:lpstr>
      <vt:lpstr>'Sales of Electrified vehicle'!Print_Area</vt:lpstr>
      <vt:lpstr>'Sales of Lexus'!Print_Area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2025-04-22T11:46:54Z</dcterms:created>
  <dcterms:modified xsi:type="dcterms:W3CDTF">2025-04-23T04:58:42Z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